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" i="1" l="1"/>
  <c r="H75" i="1"/>
  <c r="K75" i="1" s="1"/>
  <c r="M75" i="1" s="1"/>
  <c r="E75" i="1"/>
  <c r="G75" i="1" s="1"/>
  <c r="L74" i="1"/>
  <c r="J74" i="1"/>
  <c r="H74" i="1"/>
  <c r="K74" i="1" s="1"/>
  <c r="M74" i="1" s="1"/>
  <c r="G74" i="1"/>
  <c r="E74" i="1"/>
  <c r="L71" i="1"/>
  <c r="L70" i="1"/>
  <c r="L67" i="1"/>
  <c r="J67" i="1"/>
  <c r="H67" i="1"/>
  <c r="H71" i="1" s="1"/>
  <c r="G67" i="1"/>
  <c r="E67" i="1"/>
  <c r="E71" i="1" s="1"/>
  <c r="G71" i="1" s="1"/>
  <c r="L66" i="1"/>
  <c r="H66" i="1"/>
  <c r="H70" i="1" s="1"/>
  <c r="E66" i="1"/>
  <c r="E70" i="1" s="1"/>
  <c r="G70" i="1" s="1"/>
  <c r="K63" i="1"/>
  <c r="J63" i="1"/>
  <c r="I63" i="1"/>
  <c r="G63" i="1"/>
  <c r="F63" i="1"/>
  <c r="L63" i="1" s="1"/>
  <c r="L62" i="1"/>
  <c r="K62" i="1"/>
  <c r="M62" i="1" s="1"/>
  <c r="J62" i="1"/>
  <c r="G62" i="1"/>
  <c r="B60" i="1"/>
  <c r="B51" i="1"/>
  <c r="A64" i="1" s="1"/>
  <c r="A72" i="1" s="1"/>
  <c r="G49" i="1"/>
  <c r="G50" i="1" s="1"/>
  <c r="D49" i="1"/>
  <c r="D50" i="1" s="1"/>
  <c r="B49" i="1"/>
  <c r="G47" i="1"/>
  <c r="D47" i="1"/>
  <c r="G36" i="1"/>
  <c r="D36" i="1"/>
  <c r="J34" i="1"/>
  <c r="J36" i="1" s="1"/>
  <c r="I23" i="1"/>
  <c r="E23" i="1"/>
  <c r="F34" i="1" s="1"/>
  <c r="B23" i="1"/>
  <c r="C34" i="1" s="1"/>
  <c r="C49" i="1" l="1"/>
  <c r="C36" i="1"/>
  <c r="E34" i="1"/>
  <c r="F36" i="1"/>
  <c r="I34" i="1"/>
  <c r="F49" i="1"/>
  <c r="H34" i="1"/>
  <c r="M63" i="1"/>
  <c r="K70" i="1"/>
  <c r="M70" i="1" s="1"/>
  <c r="J70" i="1"/>
  <c r="J71" i="1"/>
  <c r="K71" i="1"/>
  <c r="M71" i="1" s="1"/>
  <c r="H23" i="1"/>
  <c r="J23" i="1" s="1"/>
  <c r="J49" i="1"/>
  <c r="J66" i="1"/>
  <c r="K67" i="1"/>
  <c r="M67" i="1" s="1"/>
  <c r="J75" i="1"/>
  <c r="D23" i="1"/>
  <c r="G23" i="1"/>
  <c r="K66" i="1"/>
  <c r="M66" i="1" s="1"/>
  <c r="J50" i="1" l="1"/>
  <c r="J47" i="1"/>
  <c r="F50" i="1"/>
  <c r="F47" i="1"/>
  <c r="H36" i="1"/>
  <c r="H49" i="1"/>
  <c r="I49" i="1"/>
  <c r="K34" i="1"/>
  <c r="I36" i="1"/>
  <c r="E49" i="1"/>
  <c r="E36" i="1"/>
  <c r="C47" i="1"/>
  <c r="C50" i="1"/>
  <c r="E47" i="1" l="1"/>
  <c r="E50" i="1"/>
  <c r="K49" i="1"/>
  <c r="K36" i="1"/>
  <c r="H50" i="1"/>
  <c r="H47" i="1"/>
  <c r="I47" i="1"/>
  <c r="I50" i="1"/>
  <c r="K47" i="1" l="1"/>
  <c r="K50" i="1"/>
</calcChain>
</file>

<file path=xl/sharedStrings.xml><?xml version="1.0" encoding="utf-8"?>
<sst xmlns="http://schemas.openxmlformats.org/spreadsheetml/2006/main" count="141" uniqueCount="79">
  <si>
    <t>Затверджено</t>
  </si>
  <si>
    <t>Наказ Міністерства фінансів України</t>
  </si>
  <si>
    <t>26.08.2014  № 836</t>
  </si>
  <si>
    <t>(у редакції наказу Міністерства фінансів України від 15 листопада 2018 року №908)</t>
  </si>
  <si>
    <t>Звіт</t>
  </si>
  <si>
    <t>про виконання паспорта бюджетної програми місцевого бюджету за 2018  рік</t>
  </si>
  <si>
    <t>1.</t>
  </si>
  <si>
    <t>0200000</t>
  </si>
  <si>
    <t>Виконавчий комітет Саксаганської районної у місті ради</t>
  </si>
  <si>
    <t>(КТПКВК МБ)</t>
  </si>
  <si>
    <t>(найменування головного розпорядника)</t>
  </si>
  <si>
    <t>2.</t>
  </si>
  <si>
    <t>0210000</t>
  </si>
  <si>
    <t>(найменування відповідального виконавця)</t>
  </si>
  <si>
    <t>3.</t>
  </si>
  <si>
    <t xml:space="preserve">0214080 </t>
  </si>
  <si>
    <t>-</t>
  </si>
  <si>
    <t>Інші заклади та заходи в галузі культури і мистецтва</t>
  </si>
  <si>
    <t>(КФКВК)</t>
  </si>
  <si>
    <t>(найменування бюджетної програми)</t>
  </si>
  <si>
    <t>4.</t>
  </si>
  <si>
    <t>Видатки (надані кредити) за бюджетною програмою:</t>
  </si>
  <si>
    <t>(грн)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</si>
  <si>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</si>
  <si>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</si>
  <si>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</si>
  <si>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</si>
  <si>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</si>
  <si>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</si>
  <si>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5.</t>
  </si>
  <si>
    <t>Напрями використання бюджетних коштів:</t>
  </si>
  <si>
    <t>N
з/п</t>
  </si>
  <si>
    <t>Напрями використання  бюджетних коштів</t>
  </si>
  <si>
    <t>Надання фінансової підтримки на розвиток культури і мистецтва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</si>
  <si>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</si>
  <si>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 -  відхилення не виявлено, видатки виконані в повному обсязі.</t>
  </si>
  <si>
    <t>6.</t>
  </si>
  <si>
    <t>Видатки (надані кредити) на реалізацію місцевих/регіональних програм, які виконуються в межах бюджетної програми:</t>
  </si>
  <si>
    <t>Найменування місцевої / регіональної програми</t>
  </si>
  <si>
    <t>Програма реалізації державної політики
розвитку культури у Саксаганському районі на 2017-2019 роки зі змінами</t>
  </si>
  <si>
    <t xml:space="preserve">Підпрограма </t>
  </si>
  <si>
    <t>7.</t>
  </si>
  <si>
    <t>Результативні показники бюджетної програми та аналіз їх виконання:</t>
  </si>
  <si>
    <t>N
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</si>
  <si>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</si>
  <si>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</si>
  <si>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</si>
  <si>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кредитів)</t>
  </si>
  <si>
    <t>затрат</t>
  </si>
  <si>
    <t>Кількість державних програм (заходів) розвитку культури і мистецтва</t>
  </si>
  <si>
    <t>од.</t>
  </si>
  <si>
    <t>рішення Саксаганськоїрайонної умісті ради від 23.12.2016 №109 "Про затвердження Програми реалізації державної політики розвитку культури у Саксаганському районі на 2017-2019 роки зі змінами</t>
  </si>
  <si>
    <t>Кількість місцевих програм (заходів) розвитку культури і мистецтва</t>
  </si>
  <si>
    <t>продукту</t>
  </si>
  <si>
    <t>обсяг поточних видатків на здійснення державних програм (заходів)  розвитку культури і мистецтва</t>
  </si>
  <si>
    <t>грн.</t>
  </si>
  <si>
    <t>Рішення Саксаганської районної у місті ради віди 22 грудня 2017 року № 185 "Про районний у місті бюджет на 2018 рік"</t>
  </si>
  <si>
    <t>обсяг поточних видатків на здійснення місцевих програм (заходів) розвитку культури і мистецтва</t>
  </si>
  <si>
    <t>Пояснення щодо причин розбіжностей між затвердженими та досягнутими результативними показниками - відхилення не виявлено, видатки виконані в повному обсязі.</t>
  </si>
  <si>
    <t>ефективності</t>
  </si>
  <si>
    <t>середні витрати на проведення одного заходу державного значення</t>
  </si>
  <si>
    <t>розрахунково</t>
  </si>
  <si>
    <t>середні витрати на проведення одного заходу місцевого значення</t>
  </si>
  <si>
    <t>якості</t>
  </si>
  <si>
    <t>Відсоток виконання програми - Кількість державних програм (заходів) розвитку культури і мистецтва в порівнянні з минулим роком</t>
  </si>
  <si>
    <t>%</t>
  </si>
  <si>
    <t>х</t>
  </si>
  <si>
    <t>Відсоток виконання програми - Кількість місцевих програм (заходів) розвитку культури і мистецтва в порівнянні з минулим роком</t>
  </si>
  <si>
    <t>Пояснення щодо причин розбіжностей між затвердженими та досягнутими результативними показниками - ЗБІЛЬШЕНО ВІДСОТОК ВИКОНАННЯ У ЗВ'ЯЗКУ ЗІ ЗБІЛЬШЕННЯМ ЗАХОДІВ, ЩО ПОВ'ЯЗАНЕ З ПОПИТОМ НА ЗАХОДИ СЕРЕД НАСЕЛЕННЯ</t>
  </si>
  <si>
    <t>Аналіз стану виконання результативних показників</t>
  </si>
  <si>
    <t xml:space="preserve">     Для забезпечення проведення заходів на виконання програми "Видатки на заходи, передбачені державними і місцевими програмами розвитку культури і мистецтва"  у Саксаганському районі на 2018 рік заплановано кошти у сумі 98400 грн.. Протягом проведених заходів у 2018 року освоєно кошти у повному обсязі</t>
  </si>
  <si>
    <t>Голова районної у місті ради</t>
  </si>
  <si>
    <t>В. Беззубченко</t>
  </si>
  <si>
    <t>(підпис)</t>
  </si>
  <si>
    <t>(ініціали та прізвище)</t>
  </si>
  <si>
    <t>Завідуюча відділом бухгалтерського обліку,</t>
  </si>
  <si>
    <t>головний бухгалтер</t>
  </si>
  <si>
    <t>Н. Порохнява</t>
  </si>
  <si>
    <t xml:space="preserve">Завідуюча відділом бухгалтерського обліку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</si>
</sst>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Font="1"/>
    <xf numFmtId="0" fontId="3" fillId="0" borderId="0" xfId="0" applyFont="1" applyAlignment="1">
      <alignment horizontal="left" vertical="center" indent="15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1" xfId="0" applyBorder="1"/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Font="1" applyBorder="1"/>
    <xf numFmtId="0" fontId="1" fillId="0" borderId="1" xfId="0" applyFont="1" applyBorder="1"/>
    <xf numFmtId="0" fontId="2" fillId="0" borderId="0" xfId="0" applyFont="1" applyBorder="1"/>
    <xf numFmtId="14" fontId="0" fillId="0" borderId="0" xfId="0" applyNumberFormat="1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72;&#1090;&#1082;&#1072;\&#1079;&#1074;&#1110;&#1090;&#1080;\2018\&#1088;&#1110;&#1082;\ZV_rik2018v1.2%20(-2%20&#1087;&#1077;&#1088;&#1077;&#1074;&#1110;&#1088;&#1077;&#1085;&#1080;&#1081;%20&#8212;%20&#1082;&#1086;&#1087;&#1080;&#1103;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72;&#1090;&#1082;&#1072;\&#1079;&#1074;&#1110;&#1090;&#1080;\2017\&#1079;&#1074;&#1110;&#1090;%20&#1087;&#1088;&#1086;%20%20&#1074;&#1080;&#1082;&#1086;&#1085;&#1072;&#1085;&#1085;&#1103;%20&#1087;&#1072;&#1089;&#1087;&#1086;&#1088;&#1090;&#1110;&#1074;%20&#1073;&#1102;&#1076;&#1078;&#1077;&#1090;&#1085;&#1080;&#1093;%20&#1087;&#1088;&#1086;&#1075;&#1088;&#1072;&#1084;\2018%20&#1047;&#1074;&#1110;&#1090;%20&#1079;&#1072;%202017%20%20404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-дс після"/>
      <sheetName val="1дс_баланс"/>
      <sheetName val="2-дс після"/>
      <sheetName val="2дс"/>
      <sheetName val="3-дс після"/>
      <sheetName val="3дс"/>
      <sheetName val="4дс-після"/>
      <sheetName val="4дс"/>
      <sheetName val="5дс 1-3 після"/>
      <sheetName val="5дс_I_III"/>
      <sheetName val="5дс 4-5 після"/>
      <sheetName val="5дс_IV_V"/>
      <sheetName val="5дс_VI_VII"/>
      <sheetName val="5дс 8-10 після"/>
      <sheetName val="5дс_VIII_X"/>
      <sheetName val="5дс_XI"/>
      <sheetName val="5 дс-12 після"/>
      <sheetName val="5дс_XI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2.3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2зф"/>
      <sheetName val="д22сф"/>
      <sheetName val="д23"/>
      <sheetName val="д24зф"/>
      <sheetName val="д24сф"/>
      <sheetName val="д25зф"/>
      <sheetName val="д25сф"/>
      <sheetName val="д27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3">
          <cell r="H23">
            <v>33018969.349999998</v>
          </cell>
        </row>
      </sheetData>
      <sheetData sheetId="23">
        <row r="23">
          <cell r="H23">
            <v>13944.59</v>
          </cell>
        </row>
      </sheetData>
      <sheetData sheetId="24">
        <row r="23">
          <cell r="H23">
            <v>84836.7</v>
          </cell>
        </row>
      </sheetData>
      <sheetData sheetId="25">
        <row r="23">
          <cell r="D23">
            <v>7000</v>
          </cell>
        </row>
      </sheetData>
      <sheetData sheetId="26">
        <row r="23">
          <cell r="D23">
            <v>19000</v>
          </cell>
        </row>
      </sheetData>
      <sheetData sheetId="27">
        <row r="23">
          <cell r="H23">
            <v>11600</v>
          </cell>
        </row>
      </sheetData>
      <sheetData sheetId="28">
        <row r="23">
          <cell r="D23">
            <v>85200</v>
          </cell>
        </row>
      </sheetData>
      <sheetData sheetId="29">
        <row r="23">
          <cell r="D23">
            <v>50000</v>
          </cell>
        </row>
      </sheetData>
      <sheetData sheetId="30">
        <row r="23">
          <cell r="D23">
            <v>98400</v>
          </cell>
          <cell r="H23">
            <v>98400</v>
          </cell>
        </row>
      </sheetData>
      <sheetData sheetId="31">
        <row r="23">
          <cell r="D23">
            <v>79300</v>
          </cell>
        </row>
      </sheetData>
      <sheetData sheetId="32">
        <row r="23">
          <cell r="D23">
            <v>788611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29">
          <cell r="K29">
            <v>42259.05</v>
          </cell>
        </row>
      </sheetData>
      <sheetData sheetId="75">
        <row r="23">
          <cell r="D23">
            <v>8299.83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>
        <row r="22">
          <cell r="D22">
            <v>84944.44</v>
          </cell>
        </row>
      </sheetData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22">
          <cell r="J22">
            <v>436418.19</v>
          </cell>
        </row>
      </sheetData>
      <sheetData sheetId="136">
        <row r="22">
          <cell r="D22">
            <v>2564</v>
          </cell>
        </row>
      </sheetData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1-4"/>
      <sheetName val="п5-6"/>
      <sheetName val="п7"/>
      <sheetName val="п8"/>
    </sheetNames>
    <sheetDataSet>
      <sheetData sheetId="0"/>
      <sheetData sheetId="1"/>
      <sheetData sheetId="2">
        <row r="9">
          <cell r="F9">
            <v>4</v>
          </cell>
          <cell r="G9">
            <v>4</v>
          </cell>
        </row>
        <row r="10">
          <cell r="F10">
            <v>7</v>
          </cell>
          <cell r="G10">
            <v>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abSelected="1" workbookViewId="0">
      <selection sqref="A1:XFD1048576"/>
    </sheetView>
  </sheetViews>
  <sheetFormatPr defaultColWidth="13.7109375" defaultRowHeight="15" x14ac:dyDescent="0.25"/>
  <cols>
    <col min="1" max="1" width="5.85546875" customWidth="1"/>
    <col min="2" max="2" width="20.28515625" customWidth="1"/>
    <col min="4" max="4" width="24" customWidth="1"/>
    <col min="11" max="11" width="14" bestFit="1" customWidth="1"/>
    <col min="12" max="12" width="13.85546875" bestFit="1" customWidth="1"/>
    <col min="13" max="13" width="14" bestFit="1" customWidth="1"/>
    <col min="257" max="257" width="5.85546875" customWidth="1"/>
    <col min="258" max="258" width="20.28515625" customWidth="1"/>
    <col min="260" max="260" width="24" customWidth="1"/>
    <col min="267" max="267" width="14" bestFit="1" customWidth="1"/>
    <col min="268" max="268" width="13.85546875" bestFit="1" customWidth="1"/>
    <col min="269" max="269" width="14" bestFit="1" customWidth="1"/>
    <col min="513" max="513" width="5.85546875" customWidth="1"/>
    <col min="514" max="514" width="20.28515625" customWidth="1"/>
    <col min="516" max="516" width="24" customWidth="1"/>
    <col min="523" max="523" width="14" bestFit="1" customWidth="1"/>
    <col min="524" max="524" width="13.85546875" bestFit="1" customWidth="1"/>
    <col min="525" max="525" width="14" bestFit="1" customWidth="1"/>
    <col min="769" max="769" width="5.85546875" customWidth="1"/>
    <col min="770" max="770" width="20.28515625" customWidth="1"/>
    <col min="772" max="772" width="24" customWidth="1"/>
    <col min="779" max="779" width="14" bestFit="1" customWidth="1"/>
    <col min="780" max="780" width="13.85546875" bestFit="1" customWidth="1"/>
    <col min="781" max="781" width="14" bestFit="1" customWidth="1"/>
    <col min="1025" max="1025" width="5.85546875" customWidth="1"/>
    <col min="1026" max="1026" width="20.28515625" customWidth="1"/>
    <col min="1028" max="1028" width="24" customWidth="1"/>
    <col min="1035" max="1035" width="14" bestFit="1" customWidth="1"/>
    <col min="1036" max="1036" width="13.85546875" bestFit="1" customWidth="1"/>
    <col min="1037" max="1037" width="14" bestFit="1" customWidth="1"/>
    <col min="1281" max="1281" width="5.85546875" customWidth="1"/>
    <col min="1282" max="1282" width="20.28515625" customWidth="1"/>
    <col min="1284" max="1284" width="24" customWidth="1"/>
    <col min="1291" max="1291" width="14" bestFit="1" customWidth="1"/>
    <col min="1292" max="1292" width="13.85546875" bestFit="1" customWidth="1"/>
    <col min="1293" max="1293" width="14" bestFit="1" customWidth="1"/>
    <col min="1537" max="1537" width="5.85546875" customWidth="1"/>
    <col min="1538" max="1538" width="20.28515625" customWidth="1"/>
    <col min="1540" max="1540" width="24" customWidth="1"/>
    <col min="1547" max="1547" width="14" bestFit="1" customWidth="1"/>
    <col min="1548" max="1548" width="13.85546875" bestFit="1" customWidth="1"/>
    <col min="1549" max="1549" width="14" bestFit="1" customWidth="1"/>
    <col min="1793" max="1793" width="5.85546875" customWidth="1"/>
    <col min="1794" max="1794" width="20.28515625" customWidth="1"/>
    <col min="1796" max="1796" width="24" customWidth="1"/>
    <col min="1803" max="1803" width="14" bestFit="1" customWidth="1"/>
    <col min="1804" max="1804" width="13.85546875" bestFit="1" customWidth="1"/>
    <col min="1805" max="1805" width="14" bestFit="1" customWidth="1"/>
    <col min="2049" max="2049" width="5.85546875" customWidth="1"/>
    <col min="2050" max="2050" width="20.28515625" customWidth="1"/>
    <col min="2052" max="2052" width="24" customWidth="1"/>
    <col min="2059" max="2059" width="14" bestFit="1" customWidth="1"/>
    <col min="2060" max="2060" width="13.85546875" bestFit="1" customWidth="1"/>
    <col min="2061" max="2061" width="14" bestFit="1" customWidth="1"/>
    <col min="2305" max="2305" width="5.85546875" customWidth="1"/>
    <col min="2306" max="2306" width="20.28515625" customWidth="1"/>
    <col min="2308" max="2308" width="24" customWidth="1"/>
    <col min="2315" max="2315" width="14" bestFit="1" customWidth="1"/>
    <col min="2316" max="2316" width="13.85546875" bestFit="1" customWidth="1"/>
    <col min="2317" max="2317" width="14" bestFit="1" customWidth="1"/>
    <col min="2561" max="2561" width="5.85546875" customWidth="1"/>
    <col min="2562" max="2562" width="20.28515625" customWidth="1"/>
    <col min="2564" max="2564" width="24" customWidth="1"/>
    <col min="2571" max="2571" width="14" bestFit="1" customWidth="1"/>
    <col min="2572" max="2572" width="13.85546875" bestFit="1" customWidth="1"/>
    <col min="2573" max="2573" width="14" bestFit="1" customWidth="1"/>
    <col min="2817" max="2817" width="5.85546875" customWidth="1"/>
    <col min="2818" max="2818" width="20.28515625" customWidth="1"/>
    <col min="2820" max="2820" width="24" customWidth="1"/>
    <col min="2827" max="2827" width="14" bestFit="1" customWidth="1"/>
    <col min="2828" max="2828" width="13.85546875" bestFit="1" customWidth="1"/>
    <col min="2829" max="2829" width="14" bestFit="1" customWidth="1"/>
    <col min="3073" max="3073" width="5.85546875" customWidth="1"/>
    <col min="3074" max="3074" width="20.28515625" customWidth="1"/>
    <col min="3076" max="3076" width="24" customWidth="1"/>
    <col min="3083" max="3083" width="14" bestFit="1" customWidth="1"/>
    <col min="3084" max="3084" width="13.85546875" bestFit="1" customWidth="1"/>
    <col min="3085" max="3085" width="14" bestFit="1" customWidth="1"/>
    <col min="3329" max="3329" width="5.85546875" customWidth="1"/>
    <col min="3330" max="3330" width="20.28515625" customWidth="1"/>
    <col min="3332" max="3332" width="24" customWidth="1"/>
    <col min="3339" max="3339" width="14" bestFit="1" customWidth="1"/>
    <col min="3340" max="3340" width="13.85546875" bestFit="1" customWidth="1"/>
    <col min="3341" max="3341" width="14" bestFit="1" customWidth="1"/>
    <col min="3585" max="3585" width="5.85546875" customWidth="1"/>
    <col min="3586" max="3586" width="20.28515625" customWidth="1"/>
    <col min="3588" max="3588" width="24" customWidth="1"/>
    <col min="3595" max="3595" width="14" bestFit="1" customWidth="1"/>
    <col min="3596" max="3596" width="13.85546875" bestFit="1" customWidth="1"/>
    <col min="3597" max="3597" width="14" bestFit="1" customWidth="1"/>
    <col min="3841" max="3841" width="5.85546875" customWidth="1"/>
    <col min="3842" max="3842" width="20.28515625" customWidth="1"/>
    <col min="3844" max="3844" width="24" customWidth="1"/>
    <col min="3851" max="3851" width="14" bestFit="1" customWidth="1"/>
    <col min="3852" max="3852" width="13.85546875" bestFit="1" customWidth="1"/>
    <col min="3853" max="3853" width="14" bestFit="1" customWidth="1"/>
    <col min="4097" max="4097" width="5.85546875" customWidth="1"/>
    <col min="4098" max="4098" width="20.28515625" customWidth="1"/>
    <col min="4100" max="4100" width="24" customWidth="1"/>
    <col min="4107" max="4107" width="14" bestFit="1" customWidth="1"/>
    <col min="4108" max="4108" width="13.85546875" bestFit="1" customWidth="1"/>
    <col min="4109" max="4109" width="14" bestFit="1" customWidth="1"/>
    <col min="4353" max="4353" width="5.85546875" customWidth="1"/>
    <col min="4354" max="4354" width="20.28515625" customWidth="1"/>
    <col min="4356" max="4356" width="24" customWidth="1"/>
    <col min="4363" max="4363" width="14" bestFit="1" customWidth="1"/>
    <col min="4364" max="4364" width="13.85546875" bestFit="1" customWidth="1"/>
    <col min="4365" max="4365" width="14" bestFit="1" customWidth="1"/>
    <col min="4609" max="4609" width="5.85546875" customWidth="1"/>
    <col min="4610" max="4610" width="20.28515625" customWidth="1"/>
    <col min="4612" max="4612" width="24" customWidth="1"/>
    <col min="4619" max="4619" width="14" bestFit="1" customWidth="1"/>
    <col min="4620" max="4620" width="13.85546875" bestFit="1" customWidth="1"/>
    <col min="4621" max="4621" width="14" bestFit="1" customWidth="1"/>
    <col min="4865" max="4865" width="5.85546875" customWidth="1"/>
    <col min="4866" max="4866" width="20.28515625" customWidth="1"/>
    <col min="4868" max="4868" width="24" customWidth="1"/>
    <col min="4875" max="4875" width="14" bestFit="1" customWidth="1"/>
    <col min="4876" max="4876" width="13.85546875" bestFit="1" customWidth="1"/>
    <col min="4877" max="4877" width="14" bestFit="1" customWidth="1"/>
    <col min="5121" max="5121" width="5.85546875" customWidth="1"/>
    <col min="5122" max="5122" width="20.28515625" customWidth="1"/>
    <col min="5124" max="5124" width="24" customWidth="1"/>
    <col min="5131" max="5131" width="14" bestFit="1" customWidth="1"/>
    <col min="5132" max="5132" width="13.85546875" bestFit="1" customWidth="1"/>
    <col min="5133" max="5133" width="14" bestFit="1" customWidth="1"/>
    <col min="5377" max="5377" width="5.85546875" customWidth="1"/>
    <col min="5378" max="5378" width="20.28515625" customWidth="1"/>
    <col min="5380" max="5380" width="24" customWidth="1"/>
    <col min="5387" max="5387" width="14" bestFit="1" customWidth="1"/>
    <col min="5388" max="5388" width="13.85546875" bestFit="1" customWidth="1"/>
    <col min="5389" max="5389" width="14" bestFit="1" customWidth="1"/>
    <col min="5633" max="5633" width="5.85546875" customWidth="1"/>
    <col min="5634" max="5634" width="20.28515625" customWidth="1"/>
    <col min="5636" max="5636" width="24" customWidth="1"/>
    <col min="5643" max="5643" width="14" bestFit="1" customWidth="1"/>
    <col min="5644" max="5644" width="13.85546875" bestFit="1" customWidth="1"/>
    <col min="5645" max="5645" width="14" bestFit="1" customWidth="1"/>
    <col min="5889" max="5889" width="5.85546875" customWidth="1"/>
    <col min="5890" max="5890" width="20.28515625" customWidth="1"/>
    <col min="5892" max="5892" width="24" customWidth="1"/>
    <col min="5899" max="5899" width="14" bestFit="1" customWidth="1"/>
    <col min="5900" max="5900" width="13.85546875" bestFit="1" customWidth="1"/>
    <col min="5901" max="5901" width="14" bestFit="1" customWidth="1"/>
    <col min="6145" max="6145" width="5.85546875" customWidth="1"/>
    <col min="6146" max="6146" width="20.28515625" customWidth="1"/>
    <col min="6148" max="6148" width="24" customWidth="1"/>
    <col min="6155" max="6155" width="14" bestFit="1" customWidth="1"/>
    <col min="6156" max="6156" width="13.85546875" bestFit="1" customWidth="1"/>
    <col min="6157" max="6157" width="14" bestFit="1" customWidth="1"/>
    <col min="6401" max="6401" width="5.85546875" customWidth="1"/>
    <col min="6402" max="6402" width="20.28515625" customWidth="1"/>
    <col min="6404" max="6404" width="24" customWidth="1"/>
    <col min="6411" max="6411" width="14" bestFit="1" customWidth="1"/>
    <col min="6412" max="6412" width="13.85546875" bestFit="1" customWidth="1"/>
    <col min="6413" max="6413" width="14" bestFit="1" customWidth="1"/>
    <col min="6657" max="6657" width="5.85546875" customWidth="1"/>
    <col min="6658" max="6658" width="20.28515625" customWidth="1"/>
    <col min="6660" max="6660" width="24" customWidth="1"/>
    <col min="6667" max="6667" width="14" bestFit="1" customWidth="1"/>
    <col min="6668" max="6668" width="13.85546875" bestFit="1" customWidth="1"/>
    <col min="6669" max="6669" width="14" bestFit="1" customWidth="1"/>
    <col min="6913" max="6913" width="5.85546875" customWidth="1"/>
    <col min="6914" max="6914" width="20.28515625" customWidth="1"/>
    <col min="6916" max="6916" width="24" customWidth="1"/>
    <col min="6923" max="6923" width="14" bestFit="1" customWidth="1"/>
    <col min="6924" max="6924" width="13.85546875" bestFit="1" customWidth="1"/>
    <col min="6925" max="6925" width="14" bestFit="1" customWidth="1"/>
    <col min="7169" max="7169" width="5.85546875" customWidth="1"/>
    <col min="7170" max="7170" width="20.28515625" customWidth="1"/>
    <col min="7172" max="7172" width="24" customWidth="1"/>
    <col min="7179" max="7179" width="14" bestFit="1" customWidth="1"/>
    <col min="7180" max="7180" width="13.85546875" bestFit="1" customWidth="1"/>
    <col min="7181" max="7181" width="14" bestFit="1" customWidth="1"/>
    <col min="7425" max="7425" width="5.85546875" customWidth="1"/>
    <col min="7426" max="7426" width="20.28515625" customWidth="1"/>
    <col min="7428" max="7428" width="24" customWidth="1"/>
    <col min="7435" max="7435" width="14" bestFit="1" customWidth="1"/>
    <col min="7436" max="7436" width="13.85546875" bestFit="1" customWidth="1"/>
    <col min="7437" max="7437" width="14" bestFit="1" customWidth="1"/>
    <col min="7681" max="7681" width="5.85546875" customWidth="1"/>
    <col min="7682" max="7682" width="20.28515625" customWidth="1"/>
    <col min="7684" max="7684" width="24" customWidth="1"/>
    <col min="7691" max="7691" width="14" bestFit="1" customWidth="1"/>
    <col min="7692" max="7692" width="13.85546875" bestFit="1" customWidth="1"/>
    <col min="7693" max="7693" width="14" bestFit="1" customWidth="1"/>
    <col min="7937" max="7937" width="5.85546875" customWidth="1"/>
    <col min="7938" max="7938" width="20.28515625" customWidth="1"/>
    <col min="7940" max="7940" width="24" customWidth="1"/>
    <col min="7947" max="7947" width="14" bestFit="1" customWidth="1"/>
    <col min="7948" max="7948" width="13.85546875" bestFit="1" customWidth="1"/>
    <col min="7949" max="7949" width="14" bestFit="1" customWidth="1"/>
    <col min="8193" max="8193" width="5.85546875" customWidth="1"/>
    <col min="8194" max="8194" width="20.28515625" customWidth="1"/>
    <col min="8196" max="8196" width="24" customWidth="1"/>
    <col min="8203" max="8203" width="14" bestFit="1" customWidth="1"/>
    <col min="8204" max="8204" width="13.85546875" bestFit="1" customWidth="1"/>
    <col min="8205" max="8205" width="14" bestFit="1" customWidth="1"/>
    <col min="8449" max="8449" width="5.85546875" customWidth="1"/>
    <col min="8450" max="8450" width="20.28515625" customWidth="1"/>
    <col min="8452" max="8452" width="24" customWidth="1"/>
    <col min="8459" max="8459" width="14" bestFit="1" customWidth="1"/>
    <col min="8460" max="8460" width="13.85546875" bestFit="1" customWidth="1"/>
    <col min="8461" max="8461" width="14" bestFit="1" customWidth="1"/>
    <col min="8705" max="8705" width="5.85546875" customWidth="1"/>
    <col min="8706" max="8706" width="20.28515625" customWidth="1"/>
    <col min="8708" max="8708" width="24" customWidth="1"/>
    <col min="8715" max="8715" width="14" bestFit="1" customWidth="1"/>
    <col min="8716" max="8716" width="13.85546875" bestFit="1" customWidth="1"/>
    <col min="8717" max="8717" width="14" bestFit="1" customWidth="1"/>
    <col min="8961" max="8961" width="5.85546875" customWidth="1"/>
    <col min="8962" max="8962" width="20.28515625" customWidth="1"/>
    <col min="8964" max="8964" width="24" customWidth="1"/>
    <col min="8971" max="8971" width="14" bestFit="1" customWidth="1"/>
    <col min="8972" max="8972" width="13.85546875" bestFit="1" customWidth="1"/>
    <col min="8973" max="8973" width="14" bestFit="1" customWidth="1"/>
    <col min="9217" max="9217" width="5.85546875" customWidth="1"/>
    <col min="9218" max="9218" width="20.28515625" customWidth="1"/>
    <col min="9220" max="9220" width="24" customWidth="1"/>
    <col min="9227" max="9227" width="14" bestFit="1" customWidth="1"/>
    <col min="9228" max="9228" width="13.85546875" bestFit="1" customWidth="1"/>
    <col min="9229" max="9229" width="14" bestFit="1" customWidth="1"/>
    <col min="9473" max="9473" width="5.85546875" customWidth="1"/>
    <col min="9474" max="9474" width="20.28515625" customWidth="1"/>
    <col min="9476" max="9476" width="24" customWidth="1"/>
    <col min="9483" max="9483" width="14" bestFit="1" customWidth="1"/>
    <col min="9484" max="9484" width="13.85546875" bestFit="1" customWidth="1"/>
    <col min="9485" max="9485" width="14" bestFit="1" customWidth="1"/>
    <col min="9729" max="9729" width="5.85546875" customWidth="1"/>
    <col min="9730" max="9730" width="20.28515625" customWidth="1"/>
    <col min="9732" max="9732" width="24" customWidth="1"/>
    <col min="9739" max="9739" width="14" bestFit="1" customWidth="1"/>
    <col min="9740" max="9740" width="13.85546875" bestFit="1" customWidth="1"/>
    <col min="9741" max="9741" width="14" bestFit="1" customWidth="1"/>
    <col min="9985" max="9985" width="5.85546875" customWidth="1"/>
    <col min="9986" max="9986" width="20.28515625" customWidth="1"/>
    <col min="9988" max="9988" width="24" customWidth="1"/>
    <col min="9995" max="9995" width="14" bestFit="1" customWidth="1"/>
    <col min="9996" max="9996" width="13.85546875" bestFit="1" customWidth="1"/>
    <col min="9997" max="9997" width="14" bestFit="1" customWidth="1"/>
    <col min="10241" max="10241" width="5.85546875" customWidth="1"/>
    <col min="10242" max="10242" width="20.28515625" customWidth="1"/>
    <col min="10244" max="10244" width="24" customWidth="1"/>
    <col min="10251" max="10251" width="14" bestFit="1" customWidth="1"/>
    <col min="10252" max="10252" width="13.85546875" bestFit="1" customWidth="1"/>
    <col min="10253" max="10253" width="14" bestFit="1" customWidth="1"/>
    <col min="10497" max="10497" width="5.85546875" customWidth="1"/>
    <col min="10498" max="10498" width="20.28515625" customWidth="1"/>
    <col min="10500" max="10500" width="24" customWidth="1"/>
    <col min="10507" max="10507" width="14" bestFit="1" customWidth="1"/>
    <col min="10508" max="10508" width="13.85546875" bestFit="1" customWidth="1"/>
    <col min="10509" max="10509" width="14" bestFit="1" customWidth="1"/>
    <col min="10753" max="10753" width="5.85546875" customWidth="1"/>
    <col min="10754" max="10754" width="20.28515625" customWidth="1"/>
    <col min="10756" max="10756" width="24" customWidth="1"/>
    <col min="10763" max="10763" width="14" bestFit="1" customWidth="1"/>
    <col min="10764" max="10764" width="13.85546875" bestFit="1" customWidth="1"/>
    <col min="10765" max="10765" width="14" bestFit="1" customWidth="1"/>
    <col min="11009" max="11009" width="5.85546875" customWidth="1"/>
    <col min="11010" max="11010" width="20.28515625" customWidth="1"/>
    <col min="11012" max="11012" width="24" customWidth="1"/>
    <col min="11019" max="11019" width="14" bestFit="1" customWidth="1"/>
    <col min="11020" max="11020" width="13.85546875" bestFit="1" customWidth="1"/>
    <col min="11021" max="11021" width="14" bestFit="1" customWidth="1"/>
    <col min="11265" max="11265" width="5.85546875" customWidth="1"/>
    <col min="11266" max="11266" width="20.28515625" customWidth="1"/>
    <col min="11268" max="11268" width="24" customWidth="1"/>
    <col min="11275" max="11275" width="14" bestFit="1" customWidth="1"/>
    <col min="11276" max="11276" width="13.85546875" bestFit="1" customWidth="1"/>
    <col min="11277" max="11277" width="14" bestFit="1" customWidth="1"/>
    <col min="11521" max="11521" width="5.85546875" customWidth="1"/>
    <col min="11522" max="11522" width="20.28515625" customWidth="1"/>
    <col min="11524" max="11524" width="24" customWidth="1"/>
    <col min="11531" max="11531" width="14" bestFit="1" customWidth="1"/>
    <col min="11532" max="11532" width="13.85546875" bestFit="1" customWidth="1"/>
    <col min="11533" max="11533" width="14" bestFit="1" customWidth="1"/>
    <col min="11777" max="11777" width="5.85546875" customWidth="1"/>
    <col min="11778" max="11778" width="20.28515625" customWidth="1"/>
    <col min="11780" max="11780" width="24" customWidth="1"/>
    <col min="11787" max="11787" width="14" bestFit="1" customWidth="1"/>
    <col min="11788" max="11788" width="13.85546875" bestFit="1" customWidth="1"/>
    <col min="11789" max="11789" width="14" bestFit="1" customWidth="1"/>
    <col min="12033" max="12033" width="5.85546875" customWidth="1"/>
    <col min="12034" max="12034" width="20.28515625" customWidth="1"/>
    <col min="12036" max="12036" width="24" customWidth="1"/>
    <col min="12043" max="12043" width="14" bestFit="1" customWidth="1"/>
    <col min="12044" max="12044" width="13.85546875" bestFit="1" customWidth="1"/>
    <col min="12045" max="12045" width="14" bestFit="1" customWidth="1"/>
    <col min="12289" max="12289" width="5.85546875" customWidth="1"/>
    <col min="12290" max="12290" width="20.28515625" customWidth="1"/>
    <col min="12292" max="12292" width="24" customWidth="1"/>
    <col min="12299" max="12299" width="14" bestFit="1" customWidth="1"/>
    <col min="12300" max="12300" width="13.85546875" bestFit="1" customWidth="1"/>
    <col min="12301" max="12301" width="14" bestFit="1" customWidth="1"/>
    <col min="12545" max="12545" width="5.85546875" customWidth="1"/>
    <col min="12546" max="12546" width="20.28515625" customWidth="1"/>
    <col min="12548" max="12548" width="24" customWidth="1"/>
    <col min="12555" max="12555" width="14" bestFit="1" customWidth="1"/>
    <col min="12556" max="12556" width="13.85546875" bestFit="1" customWidth="1"/>
    <col min="12557" max="12557" width="14" bestFit="1" customWidth="1"/>
    <col min="12801" max="12801" width="5.85546875" customWidth="1"/>
    <col min="12802" max="12802" width="20.28515625" customWidth="1"/>
    <col min="12804" max="12804" width="24" customWidth="1"/>
    <col min="12811" max="12811" width="14" bestFit="1" customWidth="1"/>
    <col min="12812" max="12812" width="13.85546875" bestFit="1" customWidth="1"/>
    <col min="12813" max="12813" width="14" bestFit="1" customWidth="1"/>
    <col min="13057" max="13057" width="5.85546875" customWidth="1"/>
    <col min="13058" max="13058" width="20.28515625" customWidth="1"/>
    <col min="13060" max="13060" width="24" customWidth="1"/>
    <col min="13067" max="13067" width="14" bestFit="1" customWidth="1"/>
    <col min="13068" max="13068" width="13.85546875" bestFit="1" customWidth="1"/>
    <col min="13069" max="13069" width="14" bestFit="1" customWidth="1"/>
    <col min="13313" max="13313" width="5.85546875" customWidth="1"/>
    <col min="13314" max="13314" width="20.28515625" customWidth="1"/>
    <col min="13316" max="13316" width="24" customWidth="1"/>
    <col min="13323" max="13323" width="14" bestFit="1" customWidth="1"/>
    <col min="13324" max="13324" width="13.85546875" bestFit="1" customWidth="1"/>
    <col min="13325" max="13325" width="14" bestFit="1" customWidth="1"/>
    <col min="13569" max="13569" width="5.85546875" customWidth="1"/>
    <col min="13570" max="13570" width="20.28515625" customWidth="1"/>
    <col min="13572" max="13572" width="24" customWidth="1"/>
    <col min="13579" max="13579" width="14" bestFit="1" customWidth="1"/>
    <col min="13580" max="13580" width="13.85546875" bestFit="1" customWidth="1"/>
    <col min="13581" max="13581" width="14" bestFit="1" customWidth="1"/>
    <col min="13825" max="13825" width="5.85546875" customWidth="1"/>
    <col min="13826" max="13826" width="20.28515625" customWidth="1"/>
    <col min="13828" max="13828" width="24" customWidth="1"/>
    <col min="13835" max="13835" width="14" bestFit="1" customWidth="1"/>
    <col min="13836" max="13836" width="13.85546875" bestFit="1" customWidth="1"/>
    <col min="13837" max="13837" width="14" bestFit="1" customWidth="1"/>
    <col min="14081" max="14081" width="5.85546875" customWidth="1"/>
    <col min="14082" max="14082" width="20.28515625" customWidth="1"/>
    <col min="14084" max="14084" width="24" customWidth="1"/>
    <col min="14091" max="14091" width="14" bestFit="1" customWidth="1"/>
    <col min="14092" max="14092" width="13.85546875" bestFit="1" customWidth="1"/>
    <col min="14093" max="14093" width="14" bestFit="1" customWidth="1"/>
    <col min="14337" max="14337" width="5.85546875" customWidth="1"/>
    <col min="14338" max="14338" width="20.28515625" customWidth="1"/>
    <col min="14340" max="14340" width="24" customWidth="1"/>
    <col min="14347" max="14347" width="14" bestFit="1" customWidth="1"/>
    <col min="14348" max="14348" width="13.85546875" bestFit="1" customWidth="1"/>
    <col min="14349" max="14349" width="14" bestFit="1" customWidth="1"/>
    <col min="14593" max="14593" width="5.85546875" customWidth="1"/>
    <col min="14594" max="14594" width="20.28515625" customWidth="1"/>
    <col min="14596" max="14596" width="24" customWidth="1"/>
    <col min="14603" max="14603" width="14" bestFit="1" customWidth="1"/>
    <col min="14604" max="14604" width="13.85546875" bestFit="1" customWidth="1"/>
    <col min="14605" max="14605" width="14" bestFit="1" customWidth="1"/>
    <col min="14849" max="14849" width="5.85546875" customWidth="1"/>
    <col min="14850" max="14850" width="20.28515625" customWidth="1"/>
    <col min="14852" max="14852" width="24" customWidth="1"/>
    <col min="14859" max="14859" width="14" bestFit="1" customWidth="1"/>
    <col min="14860" max="14860" width="13.85546875" bestFit="1" customWidth="1"/>
    <col min="14861" max="14861" width="14" bestFit="1" customWidth="1"/>
    <col min="15105" max="15105" width="5.85546875" customWidth="1"/>
    <col min="15106" max="15106" width="20.28515625" customWidth="1"/>
    <col min="15108" max="15108" width="24" customWidth="1"/>
    <col min="15115" max="15115" width="14" bestFit="1" customWidth="1"/>
    <col min="15116" max="15116" width="13.85546875" bestFit="1" customWidth="1"/>
    <col min="15117" max="15117" width="14" bestFit="1" customWidth="1"/>
    <col min="15361" max="15361" width="5.85546875" customWidth="1"/>
    <col min="15362" max="15362" width="20.28515625" customWidth="1"/>
    <col min="15364" max="15364" width="24" customWidth="1"/>
    <col min="15371" max="15371" width="14" bestFit="1" customWidth="1"/>
    <col min="15372" max="15372" width="13.85546875" bestFit="1" customWidth="1"/>
    <col min="15373" max="15373" width="14" bestFit="1" customWidth="1"/>
    <col min="15617" max="15617" width="5.85546875" customWidth="1"/>
    <col min="15618" max="15618" width="20.28515625" customWidth="1"/>
    <col min="15620" max="15620" width="24" customWidth="1"/>
    <col min="15627" max="15627" width="14" bestFit="1" customWidth="1"/>
    <col min="15628" max="15628" width="13.85546875" bestFit="1" customWidth="1"/>
    <col min="15629" max="15629" width="14" bestFit="1" customWidth="1"/>
    <col min="15873" max="15873" width="5.85546875" customWidth="1"/>
    <col min="15874" max="15874" width="20.28515625" customWidth="1"/>
    <col min="15876" max="15876" width="24" customWidth="1"/>
    <col min="15883" max="15883" width="14" bestFit="1" customWidth="1"/>
    <col min="15884" max="15884" width="13.85546875" bestFit="1" customWidth="1"/>
    <col min="15885" max="15885" width="14" bestFit="1" customWidth="1"/>
    <col min="16129" max="16129" width="5.85546875" customWidth="1"/>
    <col min="16130" max="16130" width="20.28515625" customWidth="1"/>
    <col min="16132" max="16132" width="24" customWidth="1"/>
    <col min="16139" max="16139" width="14" bestFit="1" customWidth="1"/>
    <col min="16140" max="16140" width="13.85546875" bestFit="1" customWidth="1"/>
    <col min="16141" max="16141" width="14" bestFit="1" customWidth="1"/>
  </cols>
  <sheetData>
    <row r="1" spans="1:14" s="4" customFormat="1" ht="18.75" x14ac:dyDescent="0.25">
      <c r="A1" s="1"/>
      <c r="B1" s="2"/>
      <c r="C1" s="2"/>
      <c r="D1" s="2"/>
      <c r="E1" s="2"/>
      <c r="F1" s="3"/>
      <c r="G1" s="2"/>
      <c r="H1" s="2"/>
      <c r="I1" s="3" t="s">
        <v>0</v>
      </c>
      <c r="J1" s="2"/>
      <c r="K1" s="2"/>
      <c r="L1" s="2"/>
      <c r="M1" s="2"/>
      <c r="N1" s="2"/>
    </row>
    <row r="2" spans="1:14" s="4" customFormat="1" ht="18.75" x14ac:dyDescent="0.25">
      <c r="A2" s="1"/>
      <c r="B2" s="2"/>
      <c r="C2" s="2"/>
      <c r="D2" s="2"/>
      <c r="E2" s="2"/>
      <c r="F2" s="3"/>
      <c r="G2" s="2"/>
      <c r="H2" s="2"/>
      <c r="I2" s="3" t="s">
        <v>1</v>
      </c>
      <c r="J2" s="2"/>
      <c r="K2" s="2"/>
      <c r="L2" s="2"/>
      <c r="M2" s="2"/>
      <c r="N2" s="2"/>
    </row>
    <row r="3" spans="1:14" s="4" customFormat="1" ht="18.75" x14ac:dyDescent="0.25">
      <c r="A3" s="1"/>
      <c r="B3" s="2"/>
      <c r="C3" s="2"/>
      <c r="D3" s="2"/>
      <c r="E3" s="2"/>
      <c r="F3" s="3"/>
      <c r="G3" s="2"/>
      <c r="H3" s="2"/>
      <c r="I3" s="3" t="s">
        <v>2</v>
      </c>
      <c r="J3" s="2"/>
      <c r="K3" s="2"/>
      <c r="L3" s="2"/>
      <c r="M3" s="2"/>
      <c r="N3" s="2"/>
    </row>
    <row r="4" spans="1:14" s="4" customFormat="1" ht="15" customHeight="1" x14ac:dyDescent="0.25">
      <c r="A4" s="5"/>
      <c r="B4" s="2"/>
      <c r="C4" s="2"/>
      <c r="D4" s="2"/>
      <c r="E4" s="2"/>
      <c r="F4" s="2"/>
      <c r="G4" s="2"/>
      <c r="H4" s="2"/>
      <c r="I4" s="2" t="s">
        <v>3</v>
      </c>
      <c r="J4" s="2"/>
      <c r="K4" s="2"/>
      <c r="L4" s="2"/>
      <c r="M4" s="2"/>
      <c r="N4" s="2"/>
    </row>
    <row r="7" spans="1:14" ht="15.75" x14ac:dyDescent="0.25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4" ht="32.25" customHeight="1" x14ac:dyDescent="0.25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4" ht="32.25" customHeight="1" x14ac:dyDescent="0.25">
      <c r="A9" s="7" t="s">
        <v>6</v>
      </c>
      <c r="B9" s="8" t="s">
        <v>7</v>
      </c>
      <c r="C9" s="9"/>
      <c r="E9" s="10" t="s">
        <v>8</v>
      </c>
      <c r="F9" s="10"/>
      <c r="G9" s="10"/>
      <c r="H9" s="10"/>
      <c r="I9" s="10"/>
      <c r="J9" s="10"/>
      <c r="K9" s="10"/>
      <c r="L9" s="10"/>
      <c r="M9" s="10"/>
    </row>
    <row r="10" spans="1:14" ht="15" customHeight="1" x14ac:dyDescent="0.25">
      <c r="A10" s="7"/>
      <c r="B10" s="11" t="s">
        <v>9</v>
      </c>
      <c r="C10" s="9"/>
      <c r="E10" s="12" t="s">
        <v>10</v>
      </c>
      <c r="F10" s="12"/>
      <c r="G10" s="12"/>
      <c r="H10" s="12"/>
      <c r="I10" s="12"/>
      <c r="J10" s="12"/>
      <c r="K10" s="12"/>
      <c r="L10" s="12"/>
      <c r="M10" s="12"/>
    </row>
    <row r="11" spans="1:14" ht="27" customHeight="1" x14ac:dyDescent="0.25">
      <c r="A11" s="7" t="s">
        <v>11</v>
      </c>
      <c r="B11" s="8" t="s">
        <v>12</v>
      </c>
      <c r="C11" s="9"/>
      <c r="E11" s="10" t="s">
        <v>8</v>
      </c>
      <c r="F11" s="10"/>
      <c r="G11" s="10"/>
      <c r="H11" s="10"/>
      <c r="I11" s="10"/>
      <c r="J11" s="10"/>
      <c r="K11" s="10"/>
      <c r="L11" s="10"/>
      <c r="M11" s="10"/>
    </row>
    <row r="12" spans="1:14" ht="15" customHeight="1" x14ac:dyDescent="0.25">
      <c r="A12" s="7"/>
      <c r="B12" s="11" t="s">
        <v>9</v>
      </c>
      <c r="C12" s="9"/>
      <c r="E12" s="13" t="s">
        <v>13</v>
      </c>
      <c r="F12" s="13"/>
      <c r="G12" s="13"/>
      <c r="H12" s="13"/>
      <c r="I12" s="13"/>
      <c r="J12" s="13"/>
      <c r="K12" s="13"/>
      <c r="L12" s="13"/>
      <c r="M12" s="13"/>
    </row>
    <row r="13" spans="1:14" ht="29.25" customHeight="1" x14ac:dyDescent="0.25">
      <c r="A13" s="7" t="s">
        <v>14</v>
      </c>
      <c r="B13" s="14" t="s">
        <v>15</v>
      </c>
      <c r="C13" s="14" t="s">
        <v>16</v>
      </c>
      <c r="E13" s="10" t="s">
        <v>17</v>
      </c>
      <c r="F13" s="10"/>
      <c r="G13" s="10"/>
      <c r="H13" s="10"/>
      <c r="I13" s="10"/>
      <c r="J13" s="10"/>
      <c r="K13" s="10"/>
      <c r="L13" s="10"/>
      <c r="M13" s="10"/>
    </row>
    <row r="14" spans="1:14" ht="15" customHeight="1" x14ac:dyDescent="0.25">
      <c r="A14" s="7"/>
      <c r="B14" s="15" t="s">
        <v>9</v>
      </c>
      <c r="C14" s="15" t="s">
        <v>18</v>
      </c>
      <c r="E14" s="12" t="s">
        <v>19</v>
      </c>
      <c r="F14" s="12"/>
      <c r="G14" s="12"/>
      <c r="H14" s="12"/>
      <c r="I14" s="12"/>
      <c r="J14" s="12"/>
      <c r="K14" s="12"/>
      <c r="L14" s="12"/>
      <c r="M14" s="12"/>
    </row>
    <row r="15" spans="1:14" ht="15.75" x14ac:dyDescent="0.25">
      <c r="A15" s="7" t="s">
        <v>20</v>
      </c>
      <c r="B15" s="16" t="s">
        <v>21</v>
      </c>
      <c r="C15" s="16"/>
      <c r="D15" s="16"/>
    </row>
    <row r="16" spans="1:14" ht="29.25" customHeight="1" x14ac:dyDescent="0.25">
      <c r="A16" s="7"/>
      <c r="B16" s="16" t="s">
        <v>22</v>
      </c>
      <c r="C16" s="16"/>
      <c r="D16" s="16"/>
    </row>
    <row r="17" spans="1:13" ht="29.25" customHeight="1" x14ac:dyDescent="0.25">
      <c r="A17" s="17"/>
    </row>
    <row r="18" spans="1:13" ht="15.75" x14ac:dyDescent="0.25">
      <c r="A18" s="17"/>
    </row>
    <row r="20" spans="1:13" ht="47.25" customHeight="1" x14ac:dyDescent="0.25">
      <c r="B20" s="18" t="s">
        <v>23</v>
      </c>
      <c r="C20" s="18"/>
      <c r="D20" s="18"/>
      <c r="E20" s="18" t="s">
        <v>24</v>
      </c>
      <c r="F20" s="18"/>
      <c r="G20" s="18"/>
      <c r="H20" s="18" t="s">
        <v>25</v>
      </c>
      <c r="I20" s="18"/>
      <c r="J20" s="18"/>
    </row>
    <row r="21" spans="1:13" ht="48" customHeight="1" x14ac:dyDescent="0.25">
      <c r="B21" s="19" t="s">
        <v>26</v>
      </c>
      <c r="C21" s="19" t="s">
        <v>27</v>
      </c>
      <c r="D21" s="19" t="s">
        <v>28</v>
      </c>
      <c r="E21" s="19" t="s">
        <v>26</v>
      </c>
      <c r="F21" s="19" t="s">
        <v>27</v>
      </c>
      <c r="G21" s="19" t="s">
        <v>28</v>
      </c>
      <c r="H21" s="19" t="s">
        <v>26</v>
      </c>
      <c r="I21" s="19" t="s">
        <v>27</v>
      </c>
      <c r="J21" s="19" t="s">
        <v>28</v>
      </c>
    </row>
    <row r="22" spans="1:13" ht="15.75" x14ac:dyDescent="0.25">
      <c r="B22" s="19">
        <v>1</v>
      </c>
      <c r="C22" s="19">
        <v>2</v>
      </c>
      <c r="D22" s="19">
        <v>3</v>
      </c>
      <c r="E22" s="19">
        <v>4</v>
      </c>
      <c r="F22" s="19">
        <v>5</v>
      </c>
      <c r="G22" s="19">
        <v>6</v>
      </c>
      <c r="H22" s="19">
        <v>7</v>
      </c>
      <c r="I22" s="19">
        <v>8</v>
      </c>
      <c r="J22" s="19">
        <v>9</v>
      </c>
    </row>
    <row r="23" spans="1:13" ht="62.25" customHeight="1" x14ac:dyDescent="0.25">
      <c r="B23" s="19">
        <f>[1]Ф.2.9!$D$23</f>
        <v>98400</v>
      </c>
      <c r="C23" s="19">
        <v>0</v>
      </c>
      <c r="D23" s="19">
        <f>B23+C23</f>
        <v>98400</v>
      </c>
      <c r="E23" s="19">
        <f>[1]Ф.2.9!$H$23</f>
        <v>98400</v>
      </c>
      <c r="F23" s="19">
        <v>0</v>
      </c>
      <c r="G23" s="19">
        <f>E23+F23</f>
        <v>98400</v>
      </c>
      <c r="H23" s="19">
        <f>E23-B23</f>
        <v>0</v>
      </c>
      <c r="I23" s="19">
        <f>F23-C23</f>
        <v>0</v>
      </c>
      <c r="J23" s="19">
        <f>H23+I23</f>
        <v>0</v>
      </c>
    </row>
    <row r="24" spans="1:13" ht="30.75" customHeight="1" x14ac:dyDescent="0.25">
      <c r="B24" s="19"/>
      <c r="C24" s="19"/>
      <c r="D24" s="19"/>
      <c r="E24" s="19"/>
      <c r="F24" s="19"/>
      <c r="G24" s="19"/>
      <c r="H24" s="19"/>
      <c r="I24" s="19"/>
      <c r="J24" s="19"/>
    </row>
    <row r="25" spans="1:13" ht="42" customHeight="1" x14ac:dyDescent="0.25">
      <c r="B25" s="19"/>
      <c r="C25" s="19"/>
      <c r="D25" s="19"/>
      <c r="E25" s="19"/>
      <c r="F25" s="19"/>
      <c r="G25" s="19"/>
      <c r="H25" s="19"/>
      <c r="I25" s="19"/>
      <c r="J25" s="19"/>
    </row>
    <row r="26" spans="1:13" ht="38.25" customHeight="1" x14ac:dyDescent="0.25">
      <c r="A26" s="17"/>
      <c r="B26" s="19"/>
      <c r="C26" s="19"/>
      <c r="D26" s="19"/>
      <c r="E26" s="19"/>
      <c r="F26" s="19"/>
      <c r="G26" s="19"/>
      <c r="H26" s="19"/>
      <c r="I26" s="19"/>
      <c r="J26" s="19"/>
    </row>
    <row r="27" spans="1:13" ht="15.75" x14ac:dyDescent="0.25">
      <c r="A27" s="17"/>
    </row>
    <row r="28" spans="1:13" ht="36" customHeight="1" x14ac:dyDescent="0.25">
      <c r="A28" s="7" t="s">
        <v>29</v>
      </c>
      <c r="B28" s="20" t="s">
        <v>30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15.75" x14ac:dyDescent="0.25">
      <c r="A29" s="7"/>
      <c r="B29" s="9" t="s">
        <v>22</v>
      </c>
    </row>
    <row r="30" spans="1:13" ht="15.75" x14ac:dyDescent="0.25">
      <c r="A30" s="17"/>
    </row>
    <row r="31" spans="1:13" ht="108" customHeight="1" x14ac:dyDescent="0.25">
      <c r="A31" s="18" t="s">
        <v>31</v>
      </c>
      <c r="B31" s="18" t="s">
        <v>32</v>
      </c>
      <c r="C31" s="18" t="s">
        <v>23</v>
      </c>
      <c r="D31" s="18"/>
      <c r="E31" s="18"/>
      <c r="F31" s="18" t="s">
        <v>24</v>
      </c>
      <c r="G31" s="18"/>
      <c r="H31" s="18"/>
      <c r="I31" s="18" t="s">
        <v>25</v>
      </c>
      <c r="J31" s="18"/>
      <c r="K31" s="18"/>
    </row>
    <row r="32" spans="1:13" ht="105" customHeight="1" x14ac:dyDescent="0.25">
      <c r="A32" s="18"/>
      <c r="B32" s="18"/>
      <c r="C32" s="19" t="s">
        <v>26</v>
      </c>
      <c r="D32" s="19" t="s">
        <v>27</v>
      </c>
      <c r="E32" s="19" t="s">
        <v>28</v>
      </c>
      <c r="F32" s="19" t="s">
        <v>26</v>
      </c>
      <c r="G32" s="19" t="s">
        <v>27</v>
      </c>
      <c r="H32" s="19" t="s">
        <v>28</v>
      </c>
      <c r="I32" s="19" t="s">
        <v>26</v>
      </c>
      <c r="J32" s="19" t="s">
        <v>27</v>
      </c>
      <c r="K32" s="19" t="s">
        <v>28</v>
      </c>
    </row>
    <row r="33" spans="1:13" ht="15.75" x14ac:dyDescent="0.25">
      <c r="A33" s="19">
        <v>1</v>
      </c>
      <c r="B33" s="19">
        <v>2</v>
      </c>
      <c r="C33" s="19">
        <v>3</v>
      </c>
      <c r="D33" s="19">
        <v>4</v>
      </c>
      <c r="E33" s="19">
        <v>5</v>
      </c>
      <c r="F33" s="19">
        <v>6</v>
      </c>
      <c r="G33" s="19">
        <v>7</v>
      </c>
      <c r="H33" s="19">
        <v>8</v>
      </c>
      <c r="I33" s="19">
        <v>9</v>
      </c>
      <c r="J33" s="19">
        <v>10</v>
      </c>
      <c r="K33" s="19">
        <v>11</v>
      </c>
    </row>
    <row r="34" spans="1:13" ht="216" customHeight="1" x14ac:dyDescent="0.25">
      <c r="A34" s="19">
        <v>1</v>
      </c>
      <c r="B34" s="21" t="s">
        <v>33</v>
      </c>
      <c r="C34" s="22">
        <f>B23</f>
        <v>98400</v>
      </c>
      <c r="D34" s="22">
        <v>0</v>
      </c>
      <c r="E34" s="22">
        <f>C34+D34</f>
        <v>98400</v>
      </c>
      <c r="F34" s="22">
        <f>E23</f>
        <v>98400</v>
      </c>
      <c r="G34" s="22">
        <v>0</v>
      </c>
      <c r="H34" s="22">
        <f>F34+G34</f>
        <v>98400</v>
      </c>
      <c r="I34" s="22">
        <f>F34-C34</f>
        <v>0</v>
      </c>
      <c r="J34" s="22">
        <f>G34-D34</f>
        <v>0</v>
      </c>
      <c r="K34" s="22">
        <f>I34+J34</f>
        <v>0</v>
      </c>
    </row>
    <row r="35" spans="1:13" ht="15.75" x14ac:dyDescent="0.25">
      <c r="A35" s="19"/>
      <c r="B35" s="21"/>
      <c r="C35" s="22"/>
      <c r="D35" s="22"/>
      <c r="E35" s="22"/>
      <c r="F35" s="22"/>
      <c r="G35" s="22"/>
      <c r="H35" s="22"/>
      <c r="I35" s="22"/>
      <c r="J35" s="22"/>
      <c r="K35" s="22"/>
    </row>
    <row r="36" spans="1:13" ht="60.75" customHeight="1" x14ac:dyDescent="0.25">
      <c r="A36" s="19"/>
      <c r="B36" s="21" t="s">
        <v>34</v>
      </c>
      <c r="C36" s="22">
        <f t="shared" ref="C36:K36" si="0">SUM(C34:C35)</f>
        <v>98400</v>
      </c>
      <c r="D36" s="22">
        <f t="shared" si="0"/>
        <v>0</v>
      </c>
      <c r="E36" s="22">
        <f t="shared" si="0"/>
        <v>98400</v>
      </c>
      <c r="F36" s="22">
        <f t="shared" si="0"/>
        <v>98400</v>
      </c>
      <c r="G36" s="22">
        <f t="shared" si="0"/>
        <v>0</v>
      </c>
      <c r="H36" s="22">
        <f t="shared" si="0"/>
        <v>98400</v>
      </c>
      <c r="I36" s="22">
        <f t="shared" si="0"/>
        <v>0</v>
      </c>
      <c r="J36" s="22">
        <f t="shared" si="0"/>
        <v>0</v>
      </c>
      <c r="K36" s="22">
        <f t="shared" si="0"/>
        <v>0</v>
      </c>
    </row>
    <row r="37" spans="1:13" ht="98.25" customHeight="1" x14ac:dyDescent="0.25">
      <c r="A37" s="18" t="s">
        <v>35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3" ht="15.75" x14ac:dyDescent="0.25">
      <c r="A38" s="17"/>
    </row>
    <row r="39" spans="1:13" ht="15.75" x14ac:dyDescent="0.25">
      <c r="A39" s="17"/>
    </row>
    <row r="40" spans="1:13" ht="15.75" x14ac:dyDescent="0.25">
      <c r="A40" s="7" t="s">
        <v>36</v>
      </c>
      <c r="B40" s="20" t="s">
        <v>37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5.75" x14ac:dyDescent="0.25">
      <c r="A41" s="7"/>
      <c r="B41" s="9" t="s">
        <v>22</v>
      </c>
    </row>
    <row r="42" spans="1:13" ht="15.75" x14ac:dyDescent="0.25">
      <c r="A42" s="17"/>
    </row>
    <row r="43" spans="1:13" ht="15.75" x14ac:dyDescent="0.25">
      <c r="A43" s="17"/>
    </row>
    <row r="44" spans="1:13" ht="39.75" customHeight="1" x14ac:dyDescent="0.25">
      <c r="B44" s="18" t="s">
        <v>38</v>
      </c>
      <c r="C44" s="18" t="s">
        <v>23</v>
      </c>
      <c r="D44" s="18"/>
      <c r="E44" s="18"/>
      <c r="F44" s="18" t="s">
        <v>24</v>
      </c>
      <c r="G44" s="18"/>
      <c r="H44" s="18"/>
      <c r="I44" s="18" t="s">
        <v>25</v>
      </c>
      <c r="J44" s="18"/>
      <c r="K44" s="18"/>
    </row>
    <row r="45" spans="1:13" ht="72.75" customHeight="1" x14ac:dyDescent="0.25">
      <c r="B45" s="18"/>
      <c r="C45" s="19" t="s">
        <v>26</v>
      </c>
      <c r="D45" s="19" t="s">
        <v>27</v>
      </c>
      <c r="E45" s="19" t="s">
        <v>28</v>
      </c>
      <c r="F45" s="19" t="s">
        <v>26</v>
      </c>
      <c r="G45" s="19" t="s">
        <v>27</v>
      </c>
      <c r="H45" s="19" t="s">
        <v>28</v>
      </c>
      <c r="I45" s="19" t="s">
        <v>26</v>
      </c>
      <c r="J45" s="19" t="s">
        <v>27</v>
      </c>
      <c r="K45" s="19" t="s">
        <v>28</v>
      </c>
    </row>
    <row r="46" spans="1:13" ht="15.75" x14ac:dyDescent="0.25">
      <c r="B46" s="19">
        <v>1</v>
      </c>
      <c r="C46" s="19">
        <v>2</v>
      </c>
      <c r="D46" s="19">
        <v>3</v>
      </c>
      <c r="E46" s="19">
        <v>4</v>
      </c>
      <c r="F46" s="19">
        <v>5</v>
      </c>
      <c r="G46" s="19">
        <v>6</v>
      </c>
      <c r="H46" s="19">
        <v>7</v>
      </c>
      <c r="I46" s="19">
        <v>8</v>
      </c>
      <c r="J46" s="19">
        <v>9</v>
      </c>
      <c r="K46" s="19">
        <v>10</v>
      </c>
    </row>
    <row r="47" spans="1:13" ht="196.5" customHeight="1" x14ac:dyDescent="0.25">
      <c r="B47" s="21" t="s">
        <v>39</v>
      </c>
      <c r="C47" s="22">
        <f>C49</f>
        <v>98400</v>
      </c>
      <c r="D47" s="22">
        <f t="shared" ref="D47:K47" si="1">D49</f>
        <v>0</v>
      </c>
      <c r="E47" s="22">
        <f t="shared" si="1"/>
        <v>98400</v>
      </c>
      <c r="F47" s="22">
        <f t="shared" si="1"/>
        <v>98400</v>
      </c>
      <c r="G47" s="22">
        <f t="shared" si="1"/>
        <v>0</v>
      </c>
      <c r="H47" s="22">
        <f t="shared" si="1"/>
        <v>98400</v>
      </c>
      <c r="I47" s="22">
        <f t="shared" si="1"/>
        <v>0</v>
      </c>
      <c r="J47" s="22">
        <f t="shared" si="1"/>
        <v>0</v>
      </c>
      <c r="K47" s="22">
        <f t="shared" si="1"/>
        <v>0</v>
      </c>
    </row>
    <row r="48" spans="1:13" ht="15.75" x14ac:dyDescent="0.25">
      <c r="B48" s="21" t="s">
        <v>40</v>
      </c>
      <c r="C48" s="22"/>
      <c r="D48" s="22"/>
      <c r="E48" s="22"/>
      <c r="F48" s="22"/>
      <c r="G48" s="22"/>
      <c r="H48" s="22"/>
      <c r="I48" s="22"/>
      <c r="J48" s="22"/>
      <c r="K48" s="22"/>
    </row>
    <row r="49" spans="1:13" ht="124.5" customHeight="1" x14ac:dyDescent="0.25">
      <c r="B49" s="21" t="str">
        <f>B34</f>
        <v>Надання фінансової підтримки на розвиток культури і мистецтва</v>
      </c>
      <c r="C49" s="22">
        <f>C34</f>
        <v>98400</v>
      </c>
      <c r="D49" s="22">
        <f t="shared" ref="D49:K49" si="2">D34</f>
        <v>0</v>
      </c>
      <c r="E49" s="22">
        <f t="shared" si="2"/>
        <v>98400</v>
      </c>
      <c r="F49" s="22">
        <f t="shared" si="2"/>
        <v>98400</v>
      </c>
      <c r="G49" s="22">
        <f t="shared" si="2"/>
        <v>0</v>
      </c>
      <c r="H49" s="22">
        <f t="shared" si="2"/>
        <v>98400</v>
      </c>
      <c r="I49" s="22">
        <f t="shared" si="2"/>
        <v>0</v>
      </c>
      <c r="J49" s="22">
        <f t="shared" si="2"/>
        <v>0</v>
      </c>
      <c r="K49" s="22">
        <f t="shared" si="2"/>
        <v>0</v>
      </c>
    </row>
    <row r="50" spans="1:13" ht="71.25" customHeight="1" x14ac:dyDescent="0.25">
      <c r="B50" s="21" t="s">
        <v>34</v>
      </c>
      <c r="C50" s="22">
        <f>C49</f>
        <v>98400</v>
      </c>
      <c r="D50" s="22">
        <f t="shared" ref="D50:K50" si="3">D49</f>
        <v>0</v>
      </c>
      <c r="E50" s="22">
        <f t="shared" si="3"/>
        <v>98400</v>
      </c>
      <c r="F50" s="22">
        <f t="shared" si="3"/>
        <v>98400</v>
      </c>
      <c r="G50" s="22">
        <f t="shared" si="3"/>
        <v>0</v>
      </c>
      <c r="H50" s="22">
        <f t="shared" si="3"/>
        <v>98400</v>
      </c>
      <c r="I50" s="22">
        <f t="shared" si="3"/>
        <v>0</v>
      </c>
      <c r="J50" s="22">
        <f t="shared" si="3"/>
        <v>0</v>
      </c>
      <c r="K50" s="22">
        <f t="shared" si="3"/>
        <v>0</v>
      </c>
    </row>
    <row r="51" spans="1:13" ht="100.5" customHeight="1" x14ac:dyDescent="0.25">
      <c r="B51" s="18" t="str">
        <f>A37</f>
        <v>Пояснення щодо причин відхилення між касовими видатками (наданими кредитами) та затвердженими у паспорті бюджетної програми -  відхилення не виявлено, видатки виконані в повному обсязі.</v>
      </c>
      <c r="C51" s="18"/>
      <c r="D51" s="18"/>
      <c r="E51" s="18"/>
      <c r="F51" s="18"/>
      <c r="G51" s="18"/>
      <c r="H51" s="18"/>
      <c r="I51" s="18"/>
      <c r="J51" s="18"/>
      <c r="K51" s="18"/>
    </row>
    <row r="52" spans="1:13" ht="15.75" x14ac:dyDescent="0.25">
      <c r="A52" s="17"/>
    </row>
    <row r="53" spans="1:13" ht="15.75" x14ac:dyDescent="0.25">
      <c r="A53" s="17"/>
    </row>
    <row r="54" spans="1:13" ht="15.75" x14ac:dyDescent="0.25">
      <c r="A54" s="23" t="s">
        <v>41</v>
      </c>
      <c r="B54" s="20" t="s">
        <v>42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5.75" x14ac:dyDescent="0.25">
      <c r="A55" s="17"/>
    </row>
    <row r="56" spans="1:13" ht="31.5" customHeight="1" x14ac:dyDescent="0.25">
      <c r="A56" s="18" t="s">
        <v>43</v>
      </c>
      <c r="B56" s="18" t="s">
        <v>44</v>
      </c>
      <c r="C56" s="18" t="s">
        <v>45</v>
      </c>
      <c r="D56" s="18" t="s">
        <v>46</v>
      </c>
      <c r="E56" s="18" t="s">
        <v>23</v>
      </c>
      <c r="F56" s="18"/>
      <c r="G56" s="18"/>
      <c r="H56" s="18" t="s">
        <v>47</v>
      </c>
      <c r="I56" s="18"/>
      <c r="J56" s="18"/>
      <c r="K56" s="18" t="s">
        <v>25</v>
      </c>
      <c r="L56" s="18"/>
      <c r="M56" s="18"/>
    </row>
    <row r="57" spans="1:13" ht="15.75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39" customHeight="1" x14ac:dyDescent="0.25">
      <c r="A58" s="18"/>
      <c r="B58" s="18"/>
      <c r="C58" s="18"/>
      <c r="D58" s="18"/>
      <c r="E58" s="19" t="s">
        <v>26</v>
      </c>
      <c r="F58" s="19" t="s">
        <v>27</v>
      </c>
      <c r="G58" s="19" t="s">
        <v>28</v>
      </c>
      <c r="H58" s="19" t="s">
        <v>26</v>
      </c>
      <c r="I58" s="19" t="s">
        <v>27</v>
      </c>
      <c r="J58" s="19" t="s">
        <v>28</v>
      </c>
      <c r="K58" s="19" t="s">
        <v>26</v>
      </c>
      <c r="L58" s="19" t="s">
        <v>27</v>
      </c>
      <c r="M58" s="19" t="s">
        <v>28</v>
      </c>
    </row>
    <row r="59" spans="1:13" ht="15.75" x14ac:dyDescent="0.25">
      <c r="A59" s="19">
        <v>1</v>
      </c>
      <c r="B59" s="19">
        <v>2</v>
      </c>
      <c r="C59" s="19">
        <v>3</v>
      </c>
      <c r="D59" s="19">
        <v>4</v>
      </c>
      <c r="E59" s="19">
        <v>5</v>
      </c>
      <c r="F59" s="19">
        <v>6</v>
      </c>
      <c r="G59" s="19">
        <v>7</v>
      </c>
      <c r="H59" s="19">
        <v>8</v>
      </c>
      <c r="I59" s="19">
        <v>9</v>
      </c>
      <c r="J59" s="19">
        <v>10</v>
      </c>
      <c r="K59" s="19">
        <v>11</v>
      </c>
      <c r="L59" s="19">
        <v>12</v>
      </c>
      <c r="M59" s="19">
        <v>13</v>
      </c>
    </row>
    <row r="60" spans="1:13" ht="104.25" customHeight="1" x14ac:dyDescent="0.25">
      <c r="A60" s="19"/>
      <c r="B60" s="19" t="str">
        <f>B34</f>
        <v>Надання фінансової підтримки на розвиток культури і мистецтва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 x14ac:dyDescent="0.25">
      <c r="A61" s="19">
        <v>1</v>
      </c>
      <c r="B61" s="21" t="s">
        <v>48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 ht="212.25" customHeight="1" x14ac:dyDescent="0.25">
      <c r="A62" s="19"/>
      <c r="B62" s="24" t="s">
        <v>49</v>
      </c>
      <c r="C62" s="25" t="s">
        <v>50</v>
      </c>
      <c r="D62" s="26" t="s">
        <v>51</v>
      </c>
      <c r="E62" s="25">
        <v>8</v>
      </c>
      <c r="F62" s="21">
        <v>0</v>
      </c>
      <c r="G62" s="21">
        <f>E62+F62</f>
        <v>8</v>
      </c>
      <c r="H62" s="21">
        <v>8</v>
      </c>
      <c r="I62" s="21">
        <v>0</v>
      </c>
      <c r="J62" s="21">
        <f>H62+I62</f>
        <v>8</v>
      </c>
      <c r="K62" s="19">
        <f>H62-E62</f>
        <v>0</v>
      </c>
      <c r="L62" s="19">
        <f>I62-F62</f>
        <v>0</v>
      </c>
      <c r="M62" s="19">
        <f>K62+L62</f>
        <v>0</v>
      </c>
    </row>
    <row r="63" spans="1:13" ht="190.5" customHeight="1" x14ac:dyDescent="0.25">
      <c r="A63" s="19"/>
      <c r="B63" s="24" t="s">
        <v>52</v>
      </c>
      <c r="C63" s="25" t="s">
        <v>50</v>
      </c>
      <c r="D63" s="26" t="s">
        <v>51</v>
      </c>
      <c r="E63" s="25">
        <v>7</v>
      </c>
      <c r="F63" s="21">
        <f>D34</f>
        <v>0</v>
      </c>
      <c r="G63" s="21">
        <f>E63+F63</f>
        <v>7</v>
      </c>
      <c r="H63" s="21">
        <v>7</v>
      </c>
      <c r="I63" s="21">
        <f>G34</f>
        <v>0</v>
      </c>
      <c r="J63" s="21">
        <f>H63+I63</f>
        <v>7</v>
      </c>
      <c r="K63" s="19">
        <f>H63-E63</f>
        <v>0</v>
      </c>
      <c r="L63" s="19">
        <f>I63-F63</f>
        <v>0</v>
      </c>
      <c r="M63" s="19">
        <f>K63+L63</f>
        <v>0</v>
      </c>
    </row>
    <row r="64" spans="1:13" ht="80.25" customHeight="1" x14ac:dyDescent="0.25">
      <c r="A64" s="18" t="str">
        <f>B51</f>
        <v>Пояснення щодо причин відхилення між касовими видатками (наданими кредитами) та затвердженими у паспорті бюджетної програми -  відхилення не виявлено, видатки виконані в повному обсязі.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ht="15.75" x14ac:dyDescent="0.25">
      <c r="A65" s="19">
        <v>2</v>
      </c>
      <c r="B65" s="21" t="s">
        <v>53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1:13" ht="168.75" x14ac:dyDescent="0.25">
      <c r="A66" s="19"/>
      <c r="B66" s="24" t="s">
        <v>54</v>
      </c>
      <c r="C66" s="25" t="s">
        <v>55</v>
      </c>
      <c r="D66" s="26" t="s">
        <v>56</v>
      </c>
      <c r="E66" s="27">
        <f>(6000+12000+3000+15000+2000+2700+3000+2700)</f>
        <v>46400</v>
      </c>
      <c r="F66" s="21"/>
      <c r="G66" s="21"/>
      <c r="H66" s="27">
        <f>(6000+12000+3000+15000+2000+2700+3000+2700)</f>
        <v>46400</v>
      </c>
      <c r="I66" s="21"/>
      <c r="J66" s="21">
        <f>H66+I66</f>
        <v>46400</v>
      </c>
      <c r="K66" s="19">
        <f>H66-E66</f>
        <v>0</v>
      </c>
      <c r="L66" s="19">
        <f>I66-F66</f>
        <v>0</v>
      </c>
      <c r="M66" s="19">
        <f>K66+L66</f>
        <v>0</v>
      </c>
    </row>
    <row r="67" spans="1:13" ht="168.75" x14ac:dyDescent="0.25">
      <c r="A67" s="19"/>
      <c r="B67" s="24" t="s">
        <v>57</v>
      </c>
      <c r="C67" s="25" t="s">
        <v>55</v>
      </c>
      <c r="D67" s="26" t="s">
        <v>56</v>
      </c>
      <c r="E67" s="28">
        <f>(12000+20000+5000+4000+3000+5000+3000)</f>
        <v>52000</v>
      </c>
      <c r="F67" s="29">
        <v>0</v>
      </c>
      <c r="G67" s="21">
        <f>E67+F67</f>
        <v>52000</v>
      </c>
      <c r="H67" s="28">
        <f>(12000+20000+5000+4000+3000+5000+3000)</f>
        <v>52000</v>
      </c>
      <c r="I67" s="21">
        <v>0</v>
      </c>
      <c r="J67" s="21">
        <f>H67+I67</f>
        <v>52000</v>
      </c>
      <c r="K67" s="19">
        <f>H67-E67</f>
        <v>0</v>
      </c>
      <c r="L67" s="19">
        <f>I67-F67</f>
        <v>0</v>
      </c>
      <c r="M67" s="19">
        <f>K67+L67</f>
        <v>0</v>
      </c>
    </row>
    <row r="68" spans="1:13" ht="59.25" customHeight="1" x14ac:dyDescent="0.25">
      <c r="A68" s="18" t="s">
        <v>58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ht="15.75" x14ac:dyDescent="0.25">
      <c r="A69" s="19">
        <v>3</v>
      </c>
      <c r="B69" s="21" t="s">
        <v>59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 ht="92.25" customHeight="1" x14ac:dyDescent="0.25">
      <c r="A70" s="19"/>
      <c r="B70" s="30" t="s">
        <v>60</v>
      </c>
      <c r="C70" s="25" t="s">
        <v>50</v>
      </c>
      <c r="D70" s="26" t="s">
        <v>61</v>
      </c>
      <c r="E70" s="31">
        <f>E66/E62</f>
        <v>5800</v>
      </c>
      <c r="F70" s="21"/>
      <c r="G70" s="32">
        <f>E70+F70</f>
        <v>5800</v>
      </c>
      <c r="H70" s="31">
        <f>H66/H62</f>
        <v>5800</v>
      </c>
      <c r="I70" s="21"/>
      <c r="J70" s="32">
        <f>H70+I70</f>
        <v>5800</v>
      </c>
      <c r="K70" s="33">
        <f>H70-E70</f>
        <v>0</v>
      </c>
      <c r="L70" s="33">
        <f>I70-F70</f>
        <v>0</v>
      </c>
      <c r="M70" s="33">
        <f>K70+L70</f>
        <v>0</v>
      </c>
    </row>
    <row r="71" spans="1:13" ht="116.25" customHeight="1" x14ac:dyDescent="0.25">
      <c r="A71" s="19"/>
      <c r="B71" s="30" t="s">
        <v>62</v>
      </c>
      <c r="C71" s="25" t="s">
        <v>50</v>
      </c>
      <c r="D71" s="26" t="s">
        <v>61</v>
      </c>
      <c r="E71" s="31">
        <f>E67/E63</f>
        <v>7428.5714285714284</v>
      </c>
      <c r="F71" s="32"/>
      <c r="G71" s="32">
        <f>E71+F71</f>
        <v>7428.5714285714284</v>
      </c>
      <c r="H71" s="31">
        <f>H67/H63</f>
        <v>7428.5714285714284</v>
      </c>
      <c r="I71" s="32"/>
      <c r="J71" s="32">
        <f>H71+I71</f>
        <v>7428.5714285714284</v>
      </c>
      <c r="K71" s="33">
        <f>H71-E71</f>
        <v>0</v>
      </c>
      <c r="L71" s="33">
        <f>I71-F71</f>
        <v>0</v>
      </c>
      <c r="M71" s="33">
        <f>K71+L71</f>
        <v>0</v>
      </c>
    </row>
    <row r="72" spans="1:13" ht="63" customHeight="1" x14ac:dyDescent="0.25">
      <c r="A72" s="18" t="str">
        <f>A64</f>
        <v>Пояснення щодо причин відхилення між касовими видатками (наданими кредитами) та затвердженими у паспорті бюджетної програми -  відхилення не виявлено, видатки виконані в повному обсязі.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ht="15.75" x14ac:dyDescent="0.25">
      <c r="A73" s="19">
        <v>4</v>
      </c>
      <c r="B73" s="21" t="s">
        <v>63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1:13" ht="253.5" customHeight="1" x14ac:dyDescent="0.25">
      <c r="A74" s="19"/>
      <c r="B74" s="34" t="s">
        <v>64</v>
      </c>
      <c r="C74" s="25" t="s">
        <v>65</v>
      </c>
      <c r="D74" s="26" t="s">
        <v>66</v>
      </c>
      <c r="E74" s="21">
        <f>(E62/[2]п7!$F$9)*100</f>
        <v>200</v>
      </c>
      <c r="F74" s="21"/>
      <c r="G74" s="21">
        <f>E74</f>
        <v>200</v>
      </c>
      <c r="H74" s="21">
        <f>(H62/[2]п7!$G$9)*100</f>
        <v>200</v>
      </c>
      <c r="I74" s="21"/>
      <c r="J74" s="21">
        <f>H74+I74</f>
        <v>200</v>
      </c>
      <c r="K74" s="19">
        <f>H74-E74</f>
        <v>0</v>
      </c>
      <c r="L74" s="19">
        <f>I74-F74</f>
        <v>0</v>
      </c>
      <c r="M74" s="19">
        <f>K74+L74</f>
        <v>0</v>
      </c>
    </row>
    <row r="75" spans="1:13" ht="251.25" customHeight="1" x14ac:dyDescent="0.25">
      <c r="A75" s="19"/>
      <c r="B75" s="34" t="s">
        <v>67</v>
      </c>
      <c r="C75" s="25" t="s">
        <v>65</v>
      </c>
      <c r="D75" s="26" t="s">
        <v>66</v>
      </c>
      <c r="E75" s="21">
        <f>(E63/[2]п7!$F$10)*100</f>
        <v>100</v>
      </c>
      <c r="F75" s="21">
        <v>0</v>
      </c>
      <c r="G75" s="21">
        <f>E75</f>
        <v>100</v>
      </c>
      <c r="H75" s="35">
        <f>(H63/[2]п7!$G$10)*100</f>
        <v>116.66666666666667</v>
      </c>
      <c r="I75" s="21">
        <v>0</v>
      </c>
      <c r="J75" s="35">
        <f>H75+I75</f>
        <v>116.66666666666667</v>
      </c>
      <c r="K75" s="22">
        <f>H75-E75</f>
        <v>16.666666666666671</v>
      </c>
      <c r="L75" s="22">
        <f>I75-F75</f>
        <v>0</v>
      </c>
      <c r="M75" s="22">
        <f>K75+L75</f>
        <v>16.666666666666671</v>
      </c>
    </row>
    <row r="76" spans="1:13" ht="51.75" customHeight="1" x14ac:dyDescent="0.25">
      <c r="A76" s="18" t="s">
        <v>68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ht="15.75" x14ac:dyDescent="0.25">
      <c r="A77" s="18" t="s">
        <v>69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ht="110.25" customHeight="1" x14ac:dyDescent="0.25">
      <c r="A78" s="36"/>
      <c r="B78" s="37" t="s">
        <v>70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1:13" ht="15.75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1" spans="1:16" s="4" customFormat="1" ht="18.75" x14ac:dyDescent="0.3">
      <c r="A81" s="3" t="s">
        <v>71</v>
      </c>
      <c r="B81" s="2"/>
      <c r="C81" s="2"/>
      <c r="D81" s="2"/>
      <c r="E81" s="38"/>
      <c r="F81" s="39"/>
      <c r="G81" s="2"/>
      <c r="H81" s="40" t="s">
        <v>72</v>
      </c>
      <c r="I81" s="38"/>
      <c r="J81" s="41"/>
      <c r="K81" s="41"/>
      <c r="L81" s="41"/>
      <c r="M81" s="2"/>
      <c r="N81" s="2"/>
      <c r="O81" s="2"/>
      <c r="P81" s="2"/>
    </row>
    <row r="82" spans="1:16" s="4" customFormat="1" ht="14.25" customHeight="1" x14ac:dyDescent="0.25">
      <c r="B82" s="42"/>
      <c r="D82" s="2"/>
      <c r="E82" s="43" t="s">
        <v>73</v>
      </c>
      <c r="F82" s="43"/>
      <c r="H82" s="44" t="s">
        <v>74</v>
      </c>
      <c r="I82" s="44"/>
      <c r="J82" s="45"/>
      <c r="K82" s="45"/>
      <c r="L82" s="45"/>
      <c r="M82" s="2"/>
      <c r="N82" s="2"/>
      <c r="O82" s="2"/>
      <c r="P82" s="2"/>
    </row>
    <row r="83" spans="1:16" s="4" customFormat="1" ht="14.25" customHeight="1" x14ac:dyDescent="0.25">
      <c r="D83" s="2"/>
      <c r="E83" s="46"/>
      <c r="F83" s="46"/>
      <c r="H83" s="45"/>
      <c r="I83" s="45"/>
      <c r="J83" s="45"/>
      <c r="K83" s="45"/>
      <c r="L83" s="45"/>
      <c r="M83" s="2"/>
      <c r="N83" s="2"/>
      <c r="O83" s="2"/>
      <c r="P83" s="2"/>
    </row>
    <row r="84" spans="1:16" s="4" customFormat="1" ht="14.25" customHeight="1" x14ac:dyDescent="0.25">
      <c r="D84" s="2"/>
      <c r="E84" s="46"/>
      <c r="F84" s="46"/>
      <c r="H84" s="45"/>
      <c r="I84" s="45"/>
      <c r="J84" s="45"/>
      <c r="K84" s="45"/>
      <c r="L84" s="45"/>
      <c r="M84" s="2"/>
      <c r="N84" s="2"/>
      <c r="O84" s="2"/>
      <c r="P84" s="2"/>
    </row>
    <row r="85" spans="1:16" s="4" customFormat="1" ht="18.75" hidden="1" x14ac:dyDescent="0.3">
      <c r="A85" s="47" t="s">
        <v>75</v>
      </c>
      <c r="D85" s="2"/>
      <c r="E85" s="2"/>
      <c r="F85" s="48"/>
      <c r="H85" s="2"/>
      <c r="I85" s="2"/>
      <c r="J85" s="2"/>
      <c r="K85" s="2"/>
      <c r="L85" s="2"/>
      <c r="M85" s="2"/>
      <c r="N85" s="2"/>
      <c r="O85" s="2"/>
      <c r="P85" s="2"/>
    </row>
    <row r="86" spans="1:16" s="4" customFormat="1" ht="18.75" hidden="1" x14ac:dyDescent="0.3">
      <c r="A86" s="3" t="s">
        <v>76</v>
      </c>
      <c r="D86" s="2"/>
      <c r="E86" s="38"/>
      <c r="F86" s="39"/>
      <c r="G86" s="2"/>
      <c r="H86" s="40" t="s">
        <v>77</v>
      </c>
      <c r="I86" s="38"/>
      <c r="J86" s="41"/>
      <c r="K86" s="41"/>
      <c r="L86" s="41"/>
      <c r="M86" s="2"/>
      <c r="N86" s="2"/>
      <c r="O86" s="2"/>
      <c r="P86" s="2"/>
    </row>
    <row r="87" spans="1:16" s="4" customFormat="1" hidden="1" x14ac:dyDescent="0.25">
      <c r="B87" s="2"/>
      <c r="C87" s="2"/>
      <c r="D87" s="2"/>
      <c r="E87" s="43" t="s">
        <v>73</v>
      </c>
      <c r="F87" s="43"/>
      <c r="H87" s="44" t="s">
        <v>74</v>
      </c>
      <c r="I87" s="44"/>
      <c r="J87" s="45"/>
      <c r="K87" s="45"/>
      <c r="L87" s="45"/>
      <c r="M87" s="2"/>
      <c r="N87" s="2"/>
      <c r="O87" s="2"/>
      <c r="P87" s="2"/>
    </row>
    <row r="88" spans="1:16" s="4" customFormat="1" ht="18.75" hidden="1" x14ac:dyDescent="0.25">
      <c r="A88" s="3"/>
      <c r="B88" s="2"/>
      <c r="C88" s="2"/>
      <c r="D88" s="2"/>
      <c r="E88" s="46"/>
      <c r="F88" s="46"/>
      <c r="H88" s="45"/>
      <c r="I88" s="45"/>
      <c r="J88" s="45"/>
      <c r="K88" s="45"/>
      <c r="L88" s="45"/>
      <c r="M88" s="2"/>
      <c r="N88" s="2"/>
      <c r="O88" s="2"/>
      <c r="P88" s="2"/>
    </row>
    <row r="89" spans="1:16" s="4" customFormat="1" ht="32.25" customHeight="1" x14ac:dyDescent="0.25">
      <c r="A89" s="3"/>
      <c r="B89" s="2"/>
      <c r="C89" s="2"/>
      <c r="D89" s="2"/>
      <c r="E89" s="46"/>
      <c r="F89" s="46"/>
      <c r="H89" s="45"/>
      <c r="I89" s="45"/>
      <c r="J89" s="45"/>
      <c r="K89" s="45"/>
      <c r="L89" s="45"/>
      <c r="M89" s="2"/>
      <c r="N89" s="2"/>
      <c r="O89" s="2"/>
      <c r="P89" s="2"/>
    </row>
    <row r="90" spans="1:16" s="4" customFormat="1" ht="18.75" x14ac:dyDescent="0.25">
      <c r="A90" s="3" t="s">
        <v>78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s="4" customFormat="1" ht="18.75" x14ac:dyDescent="0.3">
      <c r="A91" s="3" t="s">
        <v>76</v>
      </c>
      <c r="B91" s="2"/>
      <c r="C91" s="2"/>
      <c r="D91" s="2"/>
      <c r="E91" s="38"/>
      <c r="F91" s="39"/>
      <c r="G91" s="2"/>
      <c r="H91" s="40" t="s">
        <v>77</v>
      </c>
      <c r="I91" s="38"/>
      <c r="J91" s="41"/>
      <c r="K91" s="41"/>
      <c r="L91" s="41"/>
      <c r="M91" s="2"/>
      <c r="N91" s="2"/>
      <c r="O91" s="2"/>
      <c r="P91" s="2"/>
    </row>
    <row r="92" spans="1:16" s="4" customFormat="1" ht="18.75" x14ac:dyDescent="0.25">
      <c r="A92" s="48"/>
      <c r="B92" s="2"/>
      <c r="C92" s="2"/>
      <c r="D92" s="2"/>
      <c r="E92" s="43" t="s">
        <v>73</v>
      </c>
      <c r="F92" s="43"/>
      <c r="H92" s="44" t="s">
        <v>74</v>
      </c>
      <c r="I92" s="44"/>
      <c r="J92" s="45"/>
      <c r="K92" s="45"/>
      <c r="L92" s="45"/>
      <c r="M92" s="2"/>
      <c r="N92" s="2"/>
      <c r="O92" s="2"/>
      <c r="P92" s="2"/>
    </row>
  </sheetData>
  <mergeCells count="52">
    <mergeCell ref="E82:F82"/>
    <mergeCell ref="H82:I82"/>
    <mergeCell ref="E87:F87"/>
    <mergeCell ref="H87:I87"/>
    <mergeCell ref="E92:F92"/>
    <mergeCell ref="H92:I92"/>
    <mergeCell ref="A64:M64"/>
    <mergeCell ref="A68:M68"/>
    <mergeCell ref="A72:M72"/>
    <mergeCell ref="A76:M76"/>
    <mergeCell ref="A77:M77"/>
    <mergeCell ref="B78:M78"/>
    <mergeCell ref="B51:K51"/>
    <mergeCell ref="B54:M54"/>
    <mergeCell ref="A56:A58"/>
    <mergeCell ref="B56:B58"/>
    <mergeCell ref="C56:C58"/>
    <mergeCell ref="D56:D58"/>
    <mergeCell ref="E56:G57"/>
    <mergeCell ref="H56:J57"/>
    <mergeCell ref="K56:M57"/>
    <mergeCell ref="A37:K37"/>
    <mergeCell ref="A40:A41"/>
    <mergeCell ref="B40:M40"/>
    <mergeCell ref="B44:B45"/>
    <mergeCell ref="C44:E44"/>
    <mergeCell ref="F44:H44"/>
    <mergeCell ref="I44:K44"/>
    <mergeCell ref="B20:D20"/>
    <mergeCell ref="E20:G20"/>
    <mergeCell ref="H20:J20"/>
    <mergeCell ref="A28:A29"/>
    <mergeCell ref="B28:M28"/>
    <mergeCell ref="A31:A32"/>
    <mergeCell ref="B31:B32"/>
    <mergeCell ref="C31:E31"/>
    <mergeCell ref="F31:H31"/>
    <mergeCell ref="I31:K31"/>
    <mergeCell ref="A13:A14"/>
    <mergeCell ref="E13:M13"/>
    <mergeCell ref="E14:M14"/>
    <mergeCell ref="A15:A16"/>
    <mergeCell ref="B15:D15"/>
    <mergeCell ref="B16:D16"/>
    <mergeCell ref="A7:M7"/>
    <mergeCell ref="A8:M8"/>
    <mergeCell ref="A9:A10"/>
    <mergeCell ref="E9:M9"/>
    <mergeCell ref="E10:M10"/>
    <mergeCell ref="A11:A12"/>
    <mergeCell ref="E11:M11"/>
    <mergeCell ref="E12:M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2019-07-25T14:55:01Z</dcterms:modified>
</cp:coreProperties>
</file>