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firstSheet="2" activeTab="2"/>
  </bookViews>
  <sheets>
    <sheet name="паспорт 02.01.2019" sheetId="1" state="hidden" r:id="rId1"/>
    <sheet name="звіт 2017 рік" sheetId="2" state="hidden" r:id="rId2"/>
    <sheet name="звіт " sheetId="3" r:id="rId3"/>
  </sheets>
  <definedNames>
    <definedName name="_xlnm.Print_Area" localSheetId="0">'паспорт 02.01.2019'!$A$1:$N$193</definedName>
  </definedNames>
  <calcPr fullCalcOnLoad="1"/>
</workbook>
</file>

<file path=xl/sharedStrings.xml><?xml version="1.0" encoding="utf-8"?>
<sst xmlns="http://schemas.openxmlformats.org/spreadsheetml/2006/main" count="1496" uniqueCount="350">
  <si>
    <t>розрахунки відповідно до постанови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</si>
  <si>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кількість одержувачів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</si>
  <si>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розрахунки відповідно постанови КМУ від 26.07.1996 №832 "Про підвищення розмірів державної допомоги окремим категоріям громадян"</t>
  </si>
  <si>
    <t>виконкому Саксаганської районної у місті ради</t>
  </si>
  <si>
    <t>С.Гугуєва</t>
  </si>
  <si>
    <t>Начальник відділу</t>
  </si>
  <si>
    <t>бухгалтерського обліку-головний бухгалтер</t>
  </si>
  <si>
    <t>ЗАТВЕРДЖЕНО</t>
  </si>
  <si>
    <t>(найменування головного розпорядника коштів місцевого бюджету)</t>
  </si>
  <si>
    <t>ПАСПОРТ</t>
  </si>
  <si>
    <t>№ з/п</t>
  </si>
  <si>
    <t>(тис. грн)</t>
  </si>
  <si>
    <t>разом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</si>
  <si>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</si>
  <si>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</si>
  <si>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</si>
  <si>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</si>
  <si>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</si>
  <si>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</si>
  <si>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</si>
  <si>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 xml:space="preserve">Інші джерела фінансування (за видами) </t>
  </si>
  <si>
    <t>ПОГОДЖЕНО:</t>
  </si>
  <si>
    <t>загальний фонд</t>
  </si>
  <si>
    <t>спеціальний фонд</t>
  </si>
  <si>
    <t>Показники</t>
  </si>
  <si>
    <t>Одиниця виміру</t>
  </si>
  <si>
    <t>Джерело інформації</t>
  </si>
  <si>
    <t xml:space="preserve">                </t>
  </si>
  <si>
    <t xml:space="preserve">1. </t>
  </si>
  <si>
    <t>2.</t>
  </si>
  <si>
    <t>3.</t>
  </si>
  <si>
    <t xml:space="preserve">                     </t>
  </si>
  <si>
    <t>(найменування бюджетної програми)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</si>
  <si>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</si>
  <si>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</si>
  <si>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</si>
  <si>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</si>
  <si>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</si>
  <si>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(підпис)</t>
  </si>
  <si>
    <t>(ініціали та прізвище)</t>
  </si>
  <si>
    <t xml:space="preserve">Підстави для виконання бюджетної програми: </t>
  </si>
  <si>
    <t>Бюджетний кодекс України;</t>
  </si>
  <si>
    <t>9.</t>
  </si>
  <si>
    <t>10.</t>
  </si>
  <si>
    <t>11.</t>
  </si>
  <si>
    <t xml:space="preserve"> (тис. грн.)</t>
  </si>
  <si>
    <t>Завдання 1</t>
  </si>
  <si>
    <t>Завдання 2</t>
  </si>
  <si>
    <t>…</t>
  </si>
  <si>
    <t>Касові видатки станом на 1 січня звітного періоду</t>
  </si>
  <si>
    <t>Надходження із бюджету</t>
  </si>
  <si>
    <t>УСЬОГО</t>
  </si>
  <si>
    <t>х</t>
  </si>
  <si>
    <t>та спеціального фонду - 0,0 тис. гривень.</t>
  </si>
  <si>
    <t>-</t>
  </si>
  <si>
    <t>осіб</t>
  </si>
  <si>
    <t xml:space="preserve">(КПКВК МБ)                         (найменування головного розпорядника) </t>
  </si>
  <si>
    <t xml:space="preserve">(КПКВК МБ)                         (найменування відповідального виконавця) </t>
  </si>
  <si>
    <t>Начальник управління праці та соціального захисту населення</t>
  </si>
  <si>
    <t xml:space="preserve">виконкому районної у місті </t>
  </si>
  <si>
    <t xml:space="preserve">Наказ управління праці та соціального захисту населення виконкому Центрально-Міської районної у місті ради </t>
  </si>
  <si>
    <t>і наказ фінансового відділу виконкому Центрально-Міської районної у місті ради</t>
  </si>
  <si>
    <t>Мета бюджетної програми:</t>
  </si>
  <si>
    <t>Звіт</t>
  </si>
  <si>
    <t xml:space="preserve">1510000                 Управління праці та соціального захисту населення виконкому Центрально-Міської районної у місті ради </t>
  </si>
  <si>
    <t>Видатки та надання кредитів за бюджетною програмою за звітний період:</t>
  </si>
  <si>
    <t>Затверджено паспортом бюджетної програми</t>
  </si>
  <si>
    <t>Касові видатки (надані кредити)</t>
  </si>
  <si>
    <t>Відхилення</t>
  </si>
  <si>
    <t>Затверджено паспортом бюджетної програми на звітний період</t>
  </si>
  <si>
    <t>Пояснення щодо причин розбіжностей між затвердженими та досягнутими результативними показниками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</si>
  <si>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</si>
  <si>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</si>
  <si>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</si>
  <si>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</si>
  <si>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>Результативні показники бюджетної програми у розрізі підпрограм і завдань</t>
  </si>
  <si>
    <r>
      <t>Джерела фінансування інвестиційних проектіву розрізі підпрограм</t>
    </r>
    <r>
      <rPr>
        <vertAlign val="superscript"/>
        <sz val="14"/>
        <color indexed="8"/>
        <rFont val="Times New Roman"/>
        <family val="1"/>
      </rPr>
      <t>2</t>
    </r>
  </si>
  <si>
    <t>Підпрограма 1</t>
  </si>
  <si>
    <t>Інвестиційний проект 1</t>
  </si>
  <si>
    <t>Інвестиційний проект 2</t>
  </si>
  <si>
    <t xml:space="preserve">1500000                 Управління праці та соціального захисту населення виконкому Центрально-Міської районної у місті ради </t>
  </si>
  <si>
    <t>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</si>
  <si>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</si>
  <si>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Підпрограма 2</t>
  </si>
  <si>
    <t>Усього</t>
  </si>
  <si>
    <t>Результативні показники бюджетної програми та аналіз їх виконання за звітний період</t>
  </si>
  <si>
    <t xml:space="preserve">Виконано за звітний період (касові видатки/надані кредити)              </t>
  </si>
  <si>
    <r>
      <t>якості</t>
    </r>
    <r>
      <rPr>
        <vertAlign val="superscript"/>
        <sz val="11"/>
        <color indexed="8"/>
        <rFont val="Times New Roman"/>
        <family val="1"/>
      </rPr>
      <t>3</t>
    </r>
  </si>
  <si>
    <t>Пояснення щодо розбіжностей між фактичними надходженнями і тими, що затверджені паспортом бюджетної програми</t>
  </si>
  <si>
    <t>грн.</t>
  </si>
  <si>
    <t>тис.грн.</t>
  </si>
  <si>
    <t>Головний бухгалтер</t>
  </si>
  <si>
    <t>І.Ю.Ободянська</t>
  </si>
  <si>
    <t>Наказ Міністерства фінансів України 26.08.2014 № 836</t>
  </si>
  <si>
    <t>(найменування місцевого фінансового органу)</t>
  </si>
  <si>
    <r>
      <t>(КПКВК МБ)  (КФКВК)</t>
    </r>
    <r>
      <rPr>
        <vertAlign val="superscript"/>
        <sz val="14"/>
        <color indexed="8"/>
        <rFont val="Times New Roman"/>
        <family val="1"/>
      </rPr>
      <t>1</t>
    </r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</si>
  <si>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</t>
  </si>
  <si>
    <t xml:space="preserve">Рішення Криворізької міської ради від 31.03.2016  № 381 «Про обсяг і межі повноважень районних у місті рад та їх виконавчих органів»; </t>
  </si>
  <si>
    <t>КФКВК</t>
  </si>
  <si>
    <t>Спеціальний фонд</t>
  </si>
  <si>
    <t>Загальний фонд</t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</si>
  <si>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</si>
  <si>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</si>
  <si>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</si>
  <si>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Значення показника</t>
  </si>
  <si>
    <t>Назва показника</t>
  </si>
  <si>
    <t>Касові видатки станом на 01 січня звітного періоду</t>
  </si>
  <si>
    <t xml:space="preserve">План видатків звітного періоду </t>
  </si>
  <si>
    <r>
      <t>Прогноз видатків до кінця реалізації інвестиційного проекту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</si>
  <si>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1 </t>
    </r>
    <r>
      <rPr>
        <sz val="12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</si>
  <si>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2"/>
        <color indexed="8"/>
        <rFont val="Times New Roman"/>
        <family val="1"/>
      </rPr>
      <t>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</si>
  <si>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 xml:space="preserve">3 </t>
    </r>
    <r>
      <rPr>
        <sz val="12"/>
        <color indexed="8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</si>
  <si>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Л.В.Угринович</t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</si>
  <si>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відповідального виконавця) </t>
    </r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</si>
  <si>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головного розпорядника) </t>
    </r>
  </si>
  <si>
    <t>Регіональна цільова програма 1</t>
  </si>
  <si>
    <t>Надання допомоги у зв’язку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</si>
  <si>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</si>
  <si>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</si>
  <si>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</si>
  <si>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</si>
  <si>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</si>
  <si>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сім’ям</t>
  </si>
  <si>
    <t>Надання державної соціальної допомоги інвалідам з дитинства та дітям-інвалідам</t>
  </si>
  <si>
    <t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</si>
  <si>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Забезпечення надання допомоги при народженні дитини</t>
  </si>
  <si>
    <t>Забезпечення надання допомоги на дітей, над якими встановлено опіку чи піклування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</si>
  <si>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</si>
  <si>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</si>
  <si>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допомоги при усиновленні дитини</t>
  </si>
  <si>
    <t>Забезпечення надання державної соціальної допомоги малозабезпеченим сім’ям</t>
  </si>
  <si>
    <t>Забезпечення надання державної соціальної допомоги інвалідам з дитинства та дітям-інвалідам</t>
  </si>
  <si>
    <t>кількість одержувачів допомоги у зв'язку з вагітністю і пологами</t>
  </si>
  <si>
    <t>середній розмір допомоги у зв'язку з вагітністю і пологами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</si>
  <si>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</si>
  <si>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</si>
  <si>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</si>
  <si>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одержувачів щомісячної частини допомоги при народженні третьої та наступної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</si>
  <si>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</si>
  <si>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першої дитини</t>
  </si>
  <si>
    <t>середньомісячний розмір щомісячної частини допомоги при народженні другої дитини</t>
  </si>
  <si>
    <t>середньомісячний розмір щомісячної частини допомоги при народженні третьої та наступної дитини</t>
  </si>
  <si>
    <t>кількість одержувачів щомісячної частини допомоги на дітей, народжених після 01.07.2014</t>
  </si>
  <si>
    <t>середньомісячний розмір щомісячної частини допомоги на дітей, народжених після 01.07.2014</t>
  </si>
  <si>
    <t>кількість одержувачів допомоги на дітей віком до 6 років,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</si>
  <si>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</si>
  <si>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</si>
  <si>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середньомісячний розмір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</si>
  <si>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</si>
  <si>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</si>
  <si>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кількість одержувачів допомоги на дітей віком від 18 до 23 років (якщо дитина навчається за денною формою навчання)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</si>
  <si>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</si>
  <si>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</si>
  <si>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</si>
  <si>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</si>
  <si>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</si>
  <si>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</si>
  <si>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</si>
  <si>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</si>
  <si>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</si>
  <si>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</si>
  <si>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</si>
  <si>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>кількість одержувачів допомоги малозабезпеченим сім'ям</t>
  </si>
  <si>
    <t>середньомісячний розмір допомоги малозабезпеченим сім'ям</t>
  </si>
  <si>
    <t>кількість одержувачів допомоги інвалідам з дитинства підгруп А та Б I групи</t>
  </si>
  <si>
    <t>кількість одержувачів допомоги інвалідам з дитинства II та III груп</t>
  </si>
  <si>
    <t>кількість одержувачів допомоги на дітей-інвалідів віком до 18 років, у тому числі захворювання яких пов'язане з Чорнобильською катастрофою, з надбавкою на догляд</t>
  </si>
  <si>
    <t>кількість одержувачів допомоги на поховання інвалідів з дитинства та дітей-інвалідів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</si>
  <si>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</si>
  <si>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</si>
  <si>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середньомісячний розмір допомоги інвалідам з дитинства II та III груп та на дитину-інваліда віком до 18 років</t>
  </si>
  <si>
    <t>середньомісячний розмір надбавки на догляд дітей-інвалідів віком до 6 років</t>
  </si>
  <si>
    <t>середньомісячний розмір надбавки на догляд дітей-інвалідів віком від 6 до 18 років</t>
  </si>
  <si>
    <t>Завдання</t>
  </si>
  <si>
    <t>Підпрограма 3</t>
  </si>
  <si>
    <t>Підпрограма 4</t>
  </si>
  <si>
    <t>Підпрограма 5</t>
  </si>
  <si>
    <t>Підпрограма 6</t>
  </si>
  <si>
    <t>Підпрограма 7</t>
  </si>
  <si>
    <t>Підпрограма 8</t>
  </si>
  <si>
    <t>Підпрограма 9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</si>
  <si>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</si>
  <si>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</si>
  <si>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</si>
  <si>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</si>
  <si>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</si>
  <si>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</si>
  <si>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</si>
  <si>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</si>
  <si>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</si>
  <si>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</si>
  <si>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</si>
  <si>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</si>
  <si>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</si>
  <si>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</si>
  <si>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</si>
  <si>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</si>
  <si>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Надання допомоги до досягнення дитиною трирічного віку</t>
  </si>
  <si>
    <t>Забезпечення допомоги до досягнення дитиною трирічного віку</t>
  </si>
  <si>
    <t>Забезпечення надання допомоги до досягнення дитиною трирічного віку</t>
  </si>
  <si>
    <t>кількість одержувачів допомоги до досягнення дитиною трирічного віку</t>
  </si>
  <si>
    <t>середньомісячний розмір допомоги до досягнення дитиною трирічного віку</t>
  </si>
  <si>
    <t>про виконання паспорта бюджетної програми місцевого бюджету станом на 01.01.2018 року</t>
  </si>
  <si>
    <t xml:space="preserve">КПКВК </t>
  </si>
  <si>
    <r>
      <t>Підпрограма/ завдання 
бюджетної програми</t>
    </r>
    <r>
      <rPr>
        <vertAlign val="superscript"/>
        <sz val="11"/>
        <color indexed="8"/>
        <rFont val="Times New Roman"/>
        <family val="1"/>
      </rPr>
      <t>2</t>
    </r>
  </si>
  <si>
    <t>Касові видатки (надані кредити) 
за звітний період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</si>
  <si>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</si>
  <si>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</t>
  </si>
  <si>
    <t>Назва
регіональної цільової програми та підпрограми</t>
  </si>
  <si>
    <t>Джерела фінансування інвестиційних проектів у розрізі підпрограм3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</si>
  <si>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</si>
  <si>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</si>
  <si>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</si>
  <si>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r>
      <t xml:space="preserve">2 </t>
    </r>
    <r>
      <rPr>
        <sz val="12"/>
        <color indexed="8"/>
        <rFont val="Times New Roman"/>
        <family val="1"/>
      </rPr>
      <t>Зазначаються усі підпрограми та завдання, затверджені паспортом бюджетної програми.</t>
    </r>
  </si>
  <si>
    <r>
      <t xml:space="preserve">3 </t>
    </r>
    <r>
      <rPr>
        <sz val="12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</si>
  <si>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виконкому Центрально-Міської районної у місті ради</t>
  </si>
  <si>
    <t>1513040                                       Надання допомоги сім'ям з дітьми, малозабезпеченим сім'ям, інвалідам з дитинства, дітям-інвалідам та тимчасової допомоги дітям</t>
  </si>
  <si>
    <t xml:space="preserve">                                                             </t>
  </si>
  <si>
    <r>
      <t>(КПКВК МБ)    (КФКВК)</t>
    </r>
    <r>
      <rPr>
        <vertAlign val="super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                (найменування бюджетної програми)</t>
    </r>
  </si>
  <si>
    <t>1040</t>
  </si>
  <si>
    <t>1513041</t>
  </si>
  <si>
    <t>1513042</t>
  </si>
  <si>
    <t>1513043</t>
  </si>
  <si>
    <t>1513044</t>
  </si>
  <si>
    <t>1513045</t>
  </si>
  <si>
    <t>1513046</t>
  </si>
  <si>
    <t>1513047</t>
  </si>
  <si>
    <t>1513048</t>
  </si>
  <si>
    <t>1513049</t>
  </si>
  <si>
    <t>1010</t>
  </si>
  <si>
    <t>Відхилення показників пояснюється економією бюджетних коштів, у зв'язку з тим, що виплата здійснюється відповідно до фактичних нарахувань</t>
  </si>
  <si>
    <r>
      <t xml:space="preserve">Аналіз стану виконання результативних показників: </t>
    </r>
    <r>
      <rPr>
        <u val="single"/>
        <sz val="11"/>
        <color indexed="8"/>
        <rFont val="Times New Roman"/>
        <family val="1"/>
      </rPr>
      <t>за результатами проведеного аналізу показників встановлено, що коштів запланованих за підпрограмою, було достатньо для її реалізації. Відхилення показників пояснюється зміною в контингенті отримувачів та виплатою допомоги відповідно до фактичних нарахувань.</t>
    </r>
  </si>
  <si>
    <t>Пояснення щодо причин розбіжностей між затвердженими та досягнутими результативними показниками: розбіжностей немає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</si>
  <si>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розбіжність показників пояснюється тим, що нарахування допомоги здійснюється з дати звернення</t>
    </r>
  </si>
  <si>
    <r>
      <t xml:space="preserve">Аналіз стану виконання результативних показників: </t>
    </r>
    <r>
      <rPr>
        <u val="single"/>
        <sz val="11"/>
        <color indexed="8"/>
        <rFont val="Times New Roman"/>
        <family val="1"/>
      </rPr>
      <t>за результатами проведеного аналізу показників встановлено, що коштів запланованих за підпрограмою, було достатньо для її реалізації. Відхилення показників пояснюється  виплатою допомоги з дня звернення та  відповідно до фактичних нарахувань.</t>
    </r>
  </si>
  <si>
    <t xml:space="preserve">  </t>
  </si>
  <si>
    <t>Пояснення щодо причин розбіжностей між затвердженими та досягнутими результативними показниками: -</t>
  </si>
  <si>
    <t>Рішення Центрально-Міської районної у місті ради від 23.12.2016 №110 «Про районний у місті бюджет на 2017 рік» зі змінами, Форма № 2 "Фактичні дані про надання окремих видів державної соціальної допомоги" станом на 01.01.2018</t>
  </si>
  <si>
    <t>Розрахунок до кошторису на 2017 рік, паспорт бюдженої програми, Форма № 2 "Фактичні дані про надання окремих видів державної соціальної допомоги" станом на 01.01.2018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</si>
  <si>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 xml:space="preserve">розбіжності пояснюється зміною контигненту осіб, які звернулись за допомогою, в порівнянні з запланованим  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</si>
  <si>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розбіжності пояснюється  зміною фактичного контингенту отримувачів допомоги, порівняно з запланованим (збільшення контингенту осіб, які звернулись за допомогою, зареєстрованих в службі зайнятості як безробітні)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</si>
  <si>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розбіжності пояснюється  тим, що фактично за допомогою звернулось менше осіб, ніж планувалось.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</si>
  <si>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 xml:space="preserve">розбіжності пояснюється тим, що виплати здійснюються по допомогам призначеним у 2011-2014 роках, контингент яких змінюється протягом року 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</si>
  <si>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розбіжність показників пояснюється тим, що протягом року змінюється контингент отримувачів допомоги за віковою ознакою.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</si>
  <si>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розбіжність показників пояснюється тим, що розмір допомоги залежить від доходу осіб, які за нею звернулись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</si>
  <si>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розбіжності пояснюється зміною контигненту осіб, які звернулись за допомогою, в порівнянні з запланованим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</si>
  <si>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rFont val="Times New Roman"/>
        <family val="1"/>
      </rPr>
      <t xml:space="preserve">розбіжності пояснюється зміною контигненту осіб, які звернулись за допомогою, в порівнянні з запланованим  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</si>
  <si>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розбіжності пояснюється економією бюджетних коштів, у зв'язку з тим, що виплата здійснюється відповідно до фактичних нарахувань</t>
    </r>
  </si>
  <si>
    <r>
      <t>Пояснення щодо причин розбіжностей між затвердженими та досягнутими результативними показниками: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</si>
  <si>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 xml:space="preserve">розбіжності пояснюється тим, що розмір допомоги залежить від доходів сім'ї 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</si>
  <si>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 xml:space="preserve">розбіжності пояснюється тим, що допомога призначається з дати звернення та з урахуванням працевлаштування особи, яка здійснює догляд за особою з інвалідністю </t>
    </r>
  </si>
  <si>
    <r>
      <t>якості</t>
    </r>
    <r>
      <rPr>
        <vertAlign val="superscript"/>
        <sz val="10"/>
        <color indexed="8"/>
        <rFont val="Times New Roman"/>
        <family val="1"/>
      </rPr>
      <t>3</t>
    </r>
  </si>
  <si>
    <t>Затверджено паспортом бюджетної програми
на звітний період</t>
  </si>
  <si>
    <t xml:space="preserve">  бюджетної програми місцевого бюджету на 2018 рік</t>
  </si>
  <si>
    <t xml:space="preserve">0800000                  Управління праці та соціального захисту населення виконкому Центрально-Міської районної у місті ради </t>
  </si>
  <si>
    <t xml:space="preserve">0810000                 Управління праці та соціального захисту населення виконкому Центрально-Міської районної у місті ради </t>
  </si>
  <si>
    <t>Закон України «Про Державний бюджет України на 2018 рік»;</t>
  </si>
  <si>
    <t>Рішення Центрально-Міської районної у місті ради від 22.12.2017 №207 «Про районний у місті бюджет на 2018 рік» зі змінами;</t>
  </si>
  <si>
    <t xml:space="preserve">0813080                                                   Надання допомоги особам з інвалідністю, дітям з інвалідністю, особам, які не мають права на пенсію, непрацюючій особі, яка </t>
  </si>
  <si>
    <t>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</si>
  <si>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</si>
  <si>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</si>
  <si>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</si>
  <si>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</si>
  <si>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</si>
  <si>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</si>
  <si>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</si>
  <si>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</si>
  <si>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</si>
  <si>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</si>
  <si>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Забезпечення надання допомоги по догляду за особами з інвалідністю I чи II групи внаслідок психічного розладу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</si>
  <si>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</si>
  <si>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Рішення Центрально-Міської районної у місті ради від 22.12.2017 № 207 «Про районний у місті бюджет на 2018 рік» (зі змінами)</t>
  </si>
  <si>
    <t>Закон України «Про Державний бюджет України на 2018 рік», Форма № 2 «Фактичні дані про надання окремих видів державної соціальної допомоги», кошторис на 2018 рік, розрахунок до кошторису на 2018 рік</t>
  </si>
  <si>
    <t>кількість одержувачів допомоги особам з інвалідністю з дитинства підгруп А та Б I групи</t>
  </si>
  <si>
    <t>кількість одержувачів допомоги особам з інвалідністю з дитинства II та III груп</t>
  </si>
  <si>
    <t>середньомісячний розмір допомоги особам з інвалідністю з дитинства підгрупи А I групи</t>
  </si>
  <si>
    <t>середньомісячний розмір допомоги особам з інвалідністю з дитинства підгрупи Б I групи</t>
  </si>
  <si>
    <t>середньомісячний розмір надбавки на догляд на дітей з інвалідністю віком до 6 років</t>
  </si>
  <si>
    <t>середньомісячний розмір надбавки на догляд на дітей з інвалідністю віком від 6 до 18 років</t>
  </si>
  <si>
    <t>середньомісячний розмір допомоги особам з інвалідністю з дитинства II та III груп та на дитину з інвалідністю віком до 18 років</t>
  </si>
  <si>
    <t>кількість одержувачів допомоги на поховання особам з інвалідністю з дитинства та дітей з інвалідністю</t>
  </si>
  <si>
    <t>кількість одержувачів допомоги на дітей з інвалідністю віком до 18 років, у тому числі захворювання яких пов'язане з Чорнобильською катастрофою, з надбавкою на догляд</t>
  </si>
  <si>
    <t>чисельність осіб, які звернулись по надання допомоги</t>
  </si>
  <si>
    <t>кількість одержувачів  допомоги по догляду за інвалідами І чи ІІ групи внаслідок психічного розладу</t>
  </si>
  <si>
    <t>середній розмір допомоги</t>
  </si>
  <si>
    <t>чисельність осіб з інвалідністю I чи II групи внаслідок психічного розладу</t>
  </si>
  <si>
    <t>кількість одержувачів допомоги на  одну  дитину  померлого  годувальника</t>
  </si>
  <si>
    <t>кількість одержувачів допомоги на  на двох дітей  померлого  годувальника</t>
  </si>
  <si>
    <t>кількість одержувачів допомоги на  на трьох і більше дітей  померлого  годувальника</t>
  </si>
  <si>
    <t>кількість осіб з інвалідністю (з урахуванням адресної допомоги), які не мають права на пенсію</t>
  </si>
  <si>
    <t>Закону України "Про державну соціальну допомогу особам, які не мають права на пенсію, та інвалідам";</t>
  </si>
  <si>
    <t>Забезпечення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</si>
  <si>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середньомісячний розмір допомоги осібам з інвалідністю </t>
  </si>
  <si>
    <t>середньомісячний розмір допомоги на  одну  дитину  померлого  годувальника</t>
  </si>
  <si>
    <t>середньомісячний розмір допомоги на  на двох дітей  померлого  годувальника</t>
  </si>
  <si>
    <t>середньомісячний розмір допомоги на  на трьох і більше дітей  померлого  годувальника</t>
  </si>
  <si>
    <t xml:space="preserve">середньомісячний розмір  осібам, які  досягли  віку,  встановленого  статтею  1 Закону України "Про державну соціальну допомогу особам, які не мають права на пенсію, та інвалідам"
</t>
  </si>
  <si>
    <t>Постанова Кабінету Міністрів України від 02.08.2000 №1192 "Про надання щомісячної грошової допомоги особі, яка проживає разом з інвалідом I чи II групи внаслідок психічного розладу, який за висновком лікарської комісії медичного закладу потребує постійного стороннього догляду, на догляд за ним";</t>
  </si>
  <si>
    <t>Постанова Кабінету Міністрів України від 26.07.1996 № 832 "Про підвищення розмірів державної допомоги окремим категоріям громадян";</t>
  </si>
  <si>
    <t xml:space="preserve">Закон України "Про державну соціальну допомогу особам з інвалідністю з дитинства та дітям з інвалідністю"; </t>
  </si>
  <si>
    <t>кількість одержувачів компенсаційної виплати</t>
  </si>
  <si>
    <t>середньомісячний розмір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</si>
  <si>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Закон України «Про Державний бюджет України на 2018 рік», кошторис на 2018 рік, розрахунок до кошторису на 2018 рік</t>
  </si>
  <si>
    <t>Закон України «Про Державний бюджет України на 2018 рік», Форма № 2 «Фактичні дані про надання окремих видів державної соціальної допомоги», кошторис на 2018 рік, розрахунок до кошторису на 2018 рік, прогнозне збільшення контингенту</t>
  </si>
  <si>
    <t>Рішення Центрально-Міської районної у місті ради від 22.12.2017 № 207 «Про районний у місті бюджет на 2018 рік» (зі змінами), прогнозне збільшення контингенту</t>
  </si>
  <si>
    <t>Закон України «Про Державний бюджет України на 2018 рік», кошторис на 2018 рік, розрахунок до кошторису на 2018 рік, прогнозне збільшення контингенту</t>
  </si>
  <si>
    <r>
      <t>Підпрограма / завдання бюджетної програми</t>
    </r>
    <r>
      <rPr>
        <vertAlign val="superscript"/>
        <sz val="12"/>
        <color indexed="8"/>
        <rFont val="Times New Roman"/>
        <family val="1"/>
      </rPr>
      <t>2</t>
    </r>
  </si>
  <si>
    <t>4</t>
  </si>
  <si>
    <t>5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</si>
  <si>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</si>
  <si>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</si>
  <si>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</si>
  <si>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кількість одержувачів допомоги</t>
  </si>
  <si>
    <t>середньомісячний розмір допомоги непрацюючій особі, яка досягла загального пенсійного віку, але не набула права на пенсійну виплату</t>
  </si>
  <si>
    <t>№ 1/1</t>
  </si>
  <si>
    <t>Обсяг бюджетних призначень/бюджетних асигнувань -  23204,191 тис. гривень,</t>
  </si>
  <si>
    <t>у тому числі загального фонду - 23204,191 тис. гривень</t>
  </si>
  <si>
    <t>Заступник начальника фінансового відділу</t>
  </si>
  <si>
    <t>Н.П.Хороленко</t>
  </si>
  <si>
    <t>про виконання паспорта бюджетної програми місцевого бюджету станом на 01.01.2019 року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</si>
  <si>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розбіжностей немає</t>
    </r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</si>
  <si>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</si>
  <si>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</si>
  <si>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r>
      <t>(КПКВК МБ)(КФКВК)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               (найменування бюджетної програми)</t>
    </r>
  </si>
  <si>
    <t xml:space="preserve">кількість осіб, які  досягли  віку,  встановленого  статтею  1 Закону України "Про державну соціальну допомогу особам, які не мають права на пенсію, та особам з інвалідністю"
</t>
  </si>
  <si>
    <t xml:space="preserve">0800000                 Управління праці та соціального захисту населення виконкому Саксаганський районної у місті ради </t>
  </si>
  <si>
    <t xml:space="preserve">0810000                 Управління праці та соціального захисту населення виконкому Саксаганський районної у місті ради </t>
  </si>
  <si>
    <t>Нарахована сума за 2018 рік менша ніж запланована відповідно до кількості звернень</t>
  </si>
  <si>
    <t>Нарахована сума за 2018 рік менша запланованої у зв’язку  відповідно до  кількості отримувачів</t>
  </si>
  <si>
    <t>рішення Саксаганської районної у місті ради №_185 від 22 грудня 2017 року «Про районний у місті бюджет на 2018 рік», форма № 2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</si>
  <si>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</si>
  <si>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затвердженими та досягнутими результативними показниками: -Нарахована сума за 2018 рік менша ніж запланована відповідно до кількості звернень</t>
  </si>
  <si>
    <t>кількість одержувачів допомоги особам з інвалідністю з дитинства II групи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</si>
  <si>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Кількість звернень за 2018 рік менша ніж заплановано</t>
    </r>
  </si>
  <si>
    <t>розрахунки очікуваної кількості одержувачів, звіти</t>
  </si>
  <si>
    <t>середньомісячний розмір допомоги особам з інвалідністю з дитинства II групи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</si>
  <si>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розбіжностей не має.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</si>
  <si>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Нарахована сума за 2018 рік менша ніж запланована відповідно до кількості звернень</t>
    </r>
  </si>
  <si>
    <t>кількість одержувачів державної соціальної допомоги особам, які не мають права на пенсію, та особам з інвалідністю, державної соціальної допомоги на догляд</t>
  </si>
  <si>
    <t>розрахунки очікуваної кількості одержувачів, віти</t>
  </si>
  <si>
    <t>середньомісячний розмір державної соціальної допомоги особам, які не мають права на пенсію, та особам з інвалідністю, державної соціальної допомоги на догляд</t>
  </si>
  <si>
    <t>розрахунки відповідно Закон України "Про державну соціальну допомогу особам, які не мають права на пенсію та особам з інвалідністю"</t>
  </si>
  <si>
    <t>кількість одержувачів  допомоги по догляду за особами з інвалідністю І чи ІІ групи внаслідок психічного розладу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</si>
  <si>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0"/>
        <color indexed="8"/>
        <rFont val="Times New Roman"/>
        <family val="1"/>
      </rPr>
      <t>Кількість звернень за 2018 рік менша ніж заплановано.</t>
    </r>
  </si>
  <si>
    <t>середній розмір допомоги по догляду за особами з інвалідністю І чи ІІ групи внаслідок психічного розладу</t>
  </si>
  <si>
    <t>розрахунки відповідно Постанова КМУ від 02.08.2000 №1192 "Про надання щомісячної грошової допомоги особі, яка проживає разом з інвалідом I чи II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</si>
  <si>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</si>
  <si>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Пояснення щодо причин розбіжностей між затвердженими та досягнутими результативними показниками: Кількість звернень за 2018 рік менша ніж заплановано</t>
  </si>
  <si>
    <t>середньомісячний розмір тимчасової державної соціальної допомоги непрацюючій особі, яка досягла загального пенсійного віку, але не набула права на пенсійну виплату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</si>
</sst>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₴_-;\-* #,##0.0_₴_-;_-* &quot;-&quot;??_₴_-;_-@_-"/>
    <numFmt numFmtId="203" formatCode="_-* #,##0.0_р_._-;\-* #,##0.0_р_._-;_-* &quot;-&quot;_р_._-;_-@_-"/>
    <numFmt numFmtId="204" formatCode="#,##0.00000_ ;\-#,##0.00000\ "/>
    <numFmt numFmtId="205" formatCode="0.00000"/>
    <numFmt numFmtId="206" formatCode="#,##0_ ;\-#,##0\ "/>
    <numFmt numFmtId="207" formatCode="#,##0.00;\-#,##0.00;#,&quot;-&quot;"/>
    <numFmt numFmtId="208" formatCode="#,##0.00_ ;\-#,##0.00\ "/>
    <numFmt numFmtId="209" formatCode="#,##0.000;\-#,##0.000;#.0,&quot;-&quot;"/>
    <numFmt numFmtId="210" formatCode="#,##0.0000;\-#,##0.0000;#.00,&quot;-&quot;"/>
    <numFmt numFmtId="211" formatCode="#,##0.00000;\-#,##0.00000;#.000,&quot;-&quot;"/>
    <numFmt numFmtId="212" formatCode="_-* #,##0.00_р_._-;\-* #,##0.00_р_._-;_-* &quot;-&quot;_р_._-;_-@_-"/>
    <numFmt numFmtId="213" formatCode="#,##0.000000_ ;\-#,##0.000000\ "/>
    <numFmt numFmtId="214" formatCode="#,##0.0000000_ ;\-#,##0.0000000\ "/>
    <numFmt numFmtId="215" formatCode="#,##0.0000_ ;\-#,##0.0000\ "/>
    <numFmt numFmtId="216" formatCode="#,##0.000_ ;\-#,##0.000\ "/>
    <numFmt numFmtId="217" formatCode="#,##0.0;\-#,##0.0;#,&quot;-&quot;"/>
    <numFmt numFmtId="218" formatCode="#,##0;\-#,##0;#,&quot;-&quot;"/>
    <numFmt numFmtId="219" formatCode="#,##0.0;\-#,##0.0;#.0,&quot;-&quot;"/>
    <numFmt numFmtId="220" formatCode="#,##0.00;\-#,##0.00;#.00,&quot;-&quot;"/>
    <numFmt numFmtId="221" formatCode="#,##0.000;\-#,##0.000;#.000,&quot;-&quot;"/>
    <numFmt numFmtId="222" formatCode="#,##0.0000;\-#,##0.0000;#.0000,&quot;-&quot;"/>
    <numFmt numFmtId="223" formatCode="#,##0.00000;\-#,##0.00000;#.00000,&quot;-&quot;"/>
  </numFmts>
  <fonts count="6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9" fillId="0" borderId="0" xfId="42" applyFont="1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205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96" fontId="1" fillId="0" borderId="10" xfId="0" applyNumberFormat="1" applyFont="1" applyFill="1" applyBorder="1" applyAlignment="1">
      <alignment horizontal="center" vertical="top" wrapText="1"/>
    </xf>
    <xf numFmtId="211" fontId="1" fillId="0" borderId="10" xfId="0" applyNumberFormat="1" applyFont="1" applyFill="1" applyBorder="1" applyAlignment="1">
      <alignment horizontal="center" vertical="top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195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9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2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indent="15"/>
    </xf>
    <xf numFmtId="0" fontId="1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indent="15"/>
    </xf>
    <xf numFmtId="0" fontId="3" fillId="0" borderId="0" xfId="0" applyFont="1" applyFill="1" applyAlignment="1">
      <alignment/>
    </xf>
    <xf numFmtId="14" fontId="2" fillId="0" borderId="15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49" fontId="1" fillId="0" borderId="13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justify" wrapText="1"/>
    </xf>
    <xf numFmtId="49" fontId="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18" fontId="1" fillId="0" borderId="10" xfId="0" applyNumberFormat="1" applyFont="1" applyFill="1" applyBorder="1" applyAlignment="1">
      <alignment horizontal="center" vertical="top" wrapText="1"/>
    </xf>
    <xf numFmtId="223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23" xfId="0" applyFont="1" applyBorder="1" applyAlignment="1">
      <alignment vertical="top" wrapText="1"/>
    </xf>
    <xf numFmtId="196" fontId="22" fillId="0" borderId="11" xfId="0" applyNumberFormat="1" applyFont="1" applyFill="1" applyBorder="1" applyAlignment="1">
      <alignment horizontal="center" vertical="top" wrapText="1"/>
    </xf>
    <xf numFmtId="196" fontId="22" fillId="0" borderId="12" xfId="0" applyNumberFormat="1" applyFont="1" applyFill="1" applyBorder="1" applyAlignment="1">
      <alignment horizontal="center" vertical="top" wrapText="1"/>
    </xf>
    <xf numFmtId="196" fontId="22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96" fontId="26" fillId="0" borderId="11" xfId="0" applyNumberFormat="1" applyFont="1" applyFill="1" applyBorder="1" applyAlignment="1">
      <alignment horizontal="left" vertical="top" wrapText="1"/>
    </xf>
    <xf numFmtId="196" fontId="26" fillId="0" borderId="12" xfId="0" applyNumberFormat="1" applyFont="1" applyFill="1" applyBorder="1" applyAlignment="1">
      <alignment horizontal="left" vertical="top" wrapText="1"/>
    </xf>
    <xf numFmtId="196" fontId="26" fillId="0" borderId="14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216" fontId="1" fillId="0" borderId="10" xfId="0" applyNumberFormat="1" applyFont="1" applyFill="1" applyBorder="1" applyAlignment="1">
      <alignment horizontal="center" vertical="center" wrapText="1"/>
    </xf>
    <xf numFmtId="216" fontId="1" fillId="0" borderId="11" xfId="0" applyNumberFormat="1" applyFont="1" applyFill="1" applyBorder="1" applyAlignment="1">
      <alignment horizontal="center" vertical="top" wrapText="1"/>
    </xf>
    <xf numFmtId="216" fontId="1" fillId="0" borderId="1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2" fontId="22" fillId="0" borderId="14" xfId="0" applyNumberFormat="1" applyFont="1" applyFill="1" applyBorder="1" applyAlignment="1">
      <alignment horizontal="center" vertical="top" wrapText="1"/>
    </xf>
    <xf numFmtId="216" fontId="1" fillId="0" borderId="11" xfId="0" applyNumberFormat="1" applyFont="1" applyFill="1" applyBorder="1" applyAlignment="1">
      <alignment horizontal="center" vertical="center" wrapText="1"/>
    </xf>
    <xf numFmtId="216" fontId="1" fillId="0" borderId="12" xfId="0" applyNumberFormat="1" applyFont="1" applyFill="1" applyBorder="1" applyAlignment="1">
      <alignment horizontal="center" vertical="center" wrapText="1"/>
    </xf>
    <xf numFmtId="216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204" fontId="1" fillId="0" borderId="11" xfId="0" applyNumberFormat="1" applyFont="1" applyFill="1" applyBorder="1" applyAlignment="1">
      <alignment horizontal="center" vertical="top" wrapText="1"/>
    </xf>
    <xf numFmtId="204" fontId="1" fillId="0" borderId="14" xfId="0" applyNumberFormat="1" applyFont="1" applyFill="1" applyBorder="1" applyAlignment="1">
      <alignment horizontal="center" vertical="top" wrapText="1"/>
    </xf>
    <xf numFmtId="202" fontId="1" fillId="0" borderId="11" xfId="0" applyNumberFormat="1" applyFont="1" applyFill="1" applyBorder="1" applyAlignment="1">
      <alignment horizontal="center" vertical="top" wrapText="1"/>
    </xf>
    <xf numFmtId="202" fontId="1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211" fontId="1" fillId="0" borderId="11" xfId="0" applyNumberFormat="1" applyFont="1" applyFill="1" applyBorder="1" applyAlignment="1">
      <alignment horizontal="center" vertical="top"/>
    </xf>
    <xf numFmtId="211" fontId="1" fillId="0" borderId="14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211" fontId="1" fillId="0" borderId="11" xfId="0" applyNumberFormat="1" applyFont="1" applyFill="1" applyBorder="1" applyAlignment="1">
      <alignment horizontal="center"/>
    </xf>
    <xf numFmtId="211" fontId="1" fillId="0" borderId="14" xfId="0" applyNumberFormat="1" applyFont="1" applyFill="1" applyBorder="1" applyAlignment="1">
      <alignment horizontal="center"/>
    </xf>
    <xf numFmtId="206" fontId="1" fillId="0" borderId="11" xfId="0" applyNumberFormat="1" applyFont="1" applyFill="1" applyBorder="1" applyAlignment="1">
      <alignment horizontal="center" vertical="top"/>
    </xf>
    <xf numFmtId="206" fontId="1" fillId="0" borderId="14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top"/>
    </xf>
    <xf numFmtId="207" fontId="1" fillId="0" borderId="14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212" fontId="1" fillId="0" borderId="11" xfId="0" applyNumberFormat="1" applyFont="1" applyFill="1" applyBorder="1" applyAlignment="1">
      <alignment vertical="top"/>
    </xf>
    <xf numFmtId="212" fontId="1" fillId="0" borderId="14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208" fontId="1" fillId="0" borderId="11" xfId="0" applyNumberFormat="1" applyFont="1" applyFill="1" applyBorder="1" applyAlignment="1">
      <alignment horizontal="center" vertical="top"/>
    </xf>
    <xf numFmtId="208" fontId="1" fillId="0" borderId="14" xfId="0" applyNumberFormat="1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31" fillId="0" borderId="25" xfId="0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207" fontId="1" fillId="0" borderId="11" xfId="0" applyNumberFormat="1" applyFont="1" applyFill="1" applyBorder="1" applyAlignment="1">
      <alignment horizontal="center"/>
    </xf>
    <xf numFmtId="207" fontId="1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218" fontId="1" fillId="0" borderId="11" xfId="0" applyNumberFormat="1" applyFont="1" applyFill="1" applyBorder="1" applyAlignment="1">
      <alignment horizontal="center" vertical="top"/>
    </xf>
    <xf numFmtId="218" fontId="1" fillId="0" borderId="14" xfId="0" applyNumberFormat="1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view="pageBreakPreview" zoomScale="90" zoomScaleSheetLayoutView="90" zoomScalePageLayoutView="0" workbookViewId="0" topLeftCell="A154">
      <selection activeCell="C167" sqref="C167:E167"/>
    </sheetView>
  </sheetViews>
  <sheetFormatPr defaultColWidth="9.140625" defaultRowHeight="15"/>
  <cols>
    <col min="1" max="1" width="9.28125" style="85" customWidth="1"/>
    <col min="2" max="2" width="42.28125" style="1" customWidth="1"/>
    <col min="3" max="3" width="10.8515625" style="1" customWidth="1"/>
    <col min="4" max="4" width="13.00390625" style="1" customWidth="1"/>
    <col min="5" max="6" width="12.28125" style="1" customWidth="1"/>
    <col min="7" max="7" width="12.8515625" style="1" customWidth="1"/>
    <col min="8" max="8" width="9.8515625" style="1" customWidth="1"/>
    <col min="9" max="9" width="9.7109375" style="1" customWidth="1"/>
    <col min="10" max="10" width="14.28125" style="1" customWidth="1"/>
    <col min="11" max="11" width="12.00390625" style="1" customWidth="1"/>
    <col min="12" max="12" width="11.28125" style="1" customWidth="1"/>
    <col min="13" max="13" width="12.00390625" style="1" customWidth="1"/>
    <col min="14" max="14" width="16.28125" style="1" customWidth="1"/>
    <col min="15" max="15" width="11.7109375" style="1" customWidth="1"/>
    <col min="16" max="16384" width="9.140625" style="1" customWidth="1"/>
  </cols>
  <sheetData>
    <row r="1" spans="1:15" s="82" customFormat="1" ht="9.75">
      <c r="A1" s="81"/>
      <c r="I1" s="83"/>
      <c r="J1" s="82" t="s">
        <v>7</v>
      </c>
      <c r="K1" s="84"/>
      <c r="L1" s="84"/>
      <c r="M1" s="84"/>
      <c r="N1" s="84"/>
      <c r="O1" s="84"/>
    </row>
    <row r="2" spans="1:15" s="82" customFormat="1" ht="9.75">
      <c r="A2" s="81"/>
      <c r="I2" s="83"/>
      <c r="J2" s="82" t="s">
        <v>93</v>
      </c>
      <c r="K2" s="84"/>
      <c r="L2" s="84"/>
      <c r="M2" s="84"/>
      <c r="N2" s="84"/>
      <c r="O2" s="84"/>
    </row>
    <row r="3" spans="1:15" s="82" customFormat="1" ht="9.75">
      <c r="A3" s="81"/>
      <c r="I3" s="83"/>
      <c r="K3" s="84"/>
      <c r="L3" s="84"/>
      <c r="M3" s="84"/>
      <c r="N3" s="84"/>
      <c r="O3" s="84"/>
    </row>
    <row r="4" ht="15">
      <c r="J4" s="86" t="s">
        <v>7</v>
      </c>
    </row>
    <row r="5" spans="10:15" ht="36" customHeight="1">
      <c r="J5" s="280" t="s">
        <v>60</v>
      </c>
      <c r="K5" s="280"/>
      <c r="L5" s="280"/>
      <c r="M5" s="280"/>
      <c r="N5" s="280"/>
      <c r="O5" s="87"/>
    </row>
    <row r="6" spans="10:14" ht="13.5">
      <c r="J6" s="281" t="s">
        <v>8</v>
      </c>
      <c r="K6" s="281"/>
      <c r="L6" s="281"/>
      <c r="M6" s="281"/>
      <c r="N6" s="281"/>
    </row>
    <row r="8" spans="10:15" ht="34.5" customHeight="1">
      <c r="J8" s="280" t="s">
        <v>61</v>
      </c>
      <c r="K8" s="280"/>
      <c r="L8" s="280"/>
      <c r="M8" s="280"/>
      <c r="N8" s="280"/>
      <c r="O8" s="87"/>
    </row>
    <row r="9" spans="9:10" ht="15">
      <c r="I9" s="88"/>
      <c r="J9" s="51" t="s">
        <v>94</v>
      </c>
    </row>
    <row r="10" spans="9:10" ht="12.75" customHeight="1">
      <c r="I10" s="88"/>
      <c r="J10" s="89"/>
    </row>
    <row r="11" spans="9:11" ht="18">
      <c r="I11" s="88"/>
      <c r="J11" s="90">
        <v>43467</v>
      </c>
      <c r="K11" s="68" t="s">
        <v>315</v>
      </c>
    </row>
    <row r="12" ht="15" hidden="1">
      <c r="I12" s="88"/>
    </row>
    <row r="13" ht="13.5" customHeight="1" hidden="1">
      <c r="A13" s="91"/>
    </row>
    <row r="14" spans="1:14" s="92" customFormat="1" ht="22.5">
      <c r="A14" s="282" t="s">
        <v>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</row>
    <row r="15" spans="1:14" s="92" customFormat="1" ht="21">
      <c r="A15" s="283" t="s">
        <v>253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s="92" customFormat="1" ht="12.75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</row>
    <row r="17" spans="1:16" s="92" customFormat="1" ht="18">
      <c r="A17" s="93" t="s">
        <v>28</v>
      </c>
      <c r="B17" s="268" t="s">
        <v>254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94"/>
      <c r="P17" s="94"/>
    </row>
    <row r="18" spans="1:16" s="92" customFormat="1" ht="18">
      <c r="A18" s="93" t="s">
        <v>27</v>
      </c>
      <c r="B18" s="270" t="s">
        <v>114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94"/>
      <c r="P18" s="94"/>
    </row>
    <row r="19" spans="1:16" s="92" customFormat="1" ht="18">
      <c r="A19" s="93" t="s">
        <v>29</v>
      </c>
      <c r="B19" s="268" t="s">
        <v>255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94"/>
      <c r="P19" s="94"/>
    </row>
    <row r="20" spans="1:16" s="92" customFormat="1" ht="18">
      <c r="A20" s="93" t="s">
        <v>27</v>
      </c>
      <c r="B20" s="270" t="s">
        <v>113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94"/>
      <c r="P20" s="94"/>
    </row>
    <row r="21" spans="1:16" s="97" customFormat="1" ht="18.75" customHeight="1">
      <c r="A21" s="96" t="s">
        <v>30</v>
      </c>
      <c r="B21" s="277" t="s">
        <v>258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12"/>
      <c r="P21" s="12"/>
    </row>
    <row r="22" spans="1:16" s="97" customFormat="1" ht="21.75" customHeight="1">
      <c r="A22" s="96"/>
      <c r="B22" s="79" t="s">
        <v>95</v>
      </c>
      <c r="C22" s="277" t="s">
        <v>259</v>
      </c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98"/>
      <c r="P22" s="98"/>
    </row>
    <row r="23" spans="1:14" s="92" customFormat="1" ht="38.25" customHeight="1">
      <c r="A23" s="93" t="s">
        <v>31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16" s="97" customFormat="1" ht="13.5" customHeight="1">
      <c r="A24" s="96"/>
      <c r="B24" s="95"/>
      <c r="C24" s="278" t="s">
        <v>32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98"/>
      <c r="P24" s="98"/>
    </row>
    <row r="25" spans="1:2" s="92" customFormat="1" ht="18">
      <c r="A25" s="93" t="s">
        <v>33</v>
      </c>
      <c r="B25" s="3" t="s">
        <v>316</v>
      </c>
    </row>
    <row r="26" spans="1:2" s="92" customFormat="1" ht="18">
      <c r="A26" s="93"/>
      <c r="B26" s="3" t="s">
        <v>317</v>
      </c>
    </row>
    <row r="27" spans="1:2" s="92" customFormat="1" ht="18">
      <c r="A27" s="93"/>
      <c r="B27" s="3" t="s">
        <v>53</v>
      </c>
    </row>
    <row r="28" s="92" customFormat="1" ht="9" customHeight="1">
      <c r="A28" s="93"/>
    </row>
    <row r="29" spans="1:16" s="92" customFormat="1" ht="18">
      <c r="A29" s="96" t="s">
        <v>34</v>
      </c>
      <c r="B29" s="273" t="s">
        <v>40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</row>
    <row r="30" spans="1:16" s="92" customFormat="1" ht="18">
      <c r="A30" s="99"/>
      <c r="B30" s="272" t="s">
        <v>41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</row>
    <row r="31" spans="1:16" s="92" customFormat="1" ht="18.75" customHeight="1">
      <c r="A31" s="99"/>
      <c r="B31" s="272" t="s">
        <v>256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</row>
    <row r="32" spans="1:16" s="92" customFormat="1" ht="18.75" customHeight="1">
      <c r="A32" s="99"/>
      <c r="B32" s="272" t="s">
        <v>291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</row>
    <row r="33" spans="1:16" s="101" customFormat="1" ht="18">
      <c r="A33" s="100"/>
      <c r="B33" s="274" t="s">
        <v>300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32"/>
      <c r="P33" s="32"/>
    </row>
    <row r="34" spans="1:16" s="101" customFormat="1" ht="39.75" customHeight="1">
      <c r="A34" s="100"/>
      <c r="B34" s="272" t="s">
        <v>298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32"/>
      <c r="P34" s="32"/>
    </row>
    <row r="35" spans="1:16" s="101" customFormat="1" ht="18.75" customHeight="1">
      <c r="A35" s="100"/>
      <c r="B35" s="272" t="s">
        <v>299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32"/>
      <c r="P35" s="32"/>
    </row>
    <row r="36" spans="1:16" s="3" customFormat="1" ht="39" customHeight="1">
      <c r="A36" s="102"/>
      <c r="B36" s="272" t="s">
        <v>96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32"/>
      <c r="P36" s="32"/>
    </row>
    <row r="37" spans="1:16" s="92" customFormat="1" ht="18">
      <c r="A37" s="103"/>
      <c r="B37" s="272" t="s">
        <v>97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1:16" s="92" customFormat="1" ht="18.75" customHeight="1">
      <c r="A38" s="103"/>
      <c r="B38" s="272" t="s">
        <v>257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32"/>
      <c r="P38" s="32"/>
    </row>
    <row r="39" spans="1:16" s="92" customFormat="1" ht="11.25" customHeight="1">
      <c r="A39" s="103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4" s="92" customFormat="1" ht="84.75" customHeight="1">
      <c r="A40" s="96" t="s">
        <v>35</v>
      </c>
      <c r="B40" s="97" t="s">
        <v>62</v>
      </c>
      <c r="C40" s="275" t="s">
        <v>292</v>
      </c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</row>
    <row r="41" s="92" customFormat="1" ht="10.5" customHeight="1">
      <c r="A41" s="103"/>
    </row>
    <row r="42" spans="1:2" s="92" customFormat="1" ht="18">
      <c r="A42" s="93" t="s">
        <v>36</v>
      </c>
      <c r="B42" s="92" t="s">
        <v>71</v>
      </c>
    </row>
    <row r="43" spans="1:14" s="92" customFormat="1" ht="18">
      <c r="A43" s="105" t="s">
        <v>10</v>
      </c>
      <c r="B43" s="106" t="s">
        <v>72</v>
      </c>
      <c r="C43" s="247" t="s">
        <v>98</v>
      </c>
      <c r="D43" s="248"/>
      <c r="E43" s="248"/>
      <c r="F43" s="248" t="s">
        <v>73</v>
      </c>
      <c r="G43" s="248"/>
      <c r="H43" s="248"/>
      <c r="I43" s="248"/>
      <c r="J43" s="248"/>
      <c r="K43" s="248"/>
      <c r="L43" s="248"/>
      <c r="M43" s="248"/>
      <c r="N43" s="248"/>
    </row>
    <row r="44" spans="1:14" s="92" customFormat="1" ht="39.75" customHeight="1">
      <c r="A44" s="107">
        <v>1</v>
      </c>
      <c r="B44" s="108" t="s">
        <v>260</v>
      </c>
      <c r="C44" s="259">
        <v>1010</v>
      </c>
      <c r="D44" s="259"/>
      <c r="E44" s="259"/>
      <c r="F44" s="260" t="s">
        <v>261</v>
      </c>
      <c r="G44" s="261"/>
      <c r="H44" s="261"/>
      <c r="I44" s="261"/>
      <c r="J44" s="261"/>
      <c r="K44" s="261"/>
      <c r="L44" s="261"/>
      <c r="M44" s="261"/>
      <c r="N44" s="262"/>
    </row>
    <row r="45" spans="1:14" s="92" customFormat="1" ht="39" customHeight="1">
      <c r="A45" s="107">
        <v>2</v>
      </c>
      <c r="B45" s="108" t="s">
        <v>262</v>
      </c>
      <c r="C45" s="259">
        <v>1010</v>
      </c>
      <c r="D45" s="259"/>
      <c r="E45" s="259"/>
      <c r="F45" s="260" t="s">
        <v>263</v>
      </c>
      <c r="G45" s="261"/>
      <c r="H45" s="261"/>
      <c r="I45" s="261"/>
      <c r="J45" s="261"/>
      <c r="K45" s="261"/>
      <c r="L45" s="261"/>
      <c r="M45" s="261"/>
      <c r="N45" s="262"/>
    </row>
    <row r="46" spans="1:14" s="92" customFormat="1" ht="38.25" customHeight="1">
      <c r="A46" s="107">
        <v>3</v>
      </c>
      <c r="B46" s="108" t="s">
        <v>264</v>
      </c>
      <c r="C46" s="259">
        <v>1010</v>
      </c>
      <c r="D46" s="259"/>
      <c r="E46" s="259"/>
      <c r="F46" s="260" t="s">
        <v>265</v>
      </c>
      <c r="G46" s="261"/>
      <c r="H46" s="261"/>
      <c r="I46" s="261"/>
      <c r="J46" s="261"/>
      <c r="K46" s="261"/>
      <c r="L46" s="261"/>
      <c r="M46" s="261"/>
      <c r="N46" s="262"/>
    </row>
    <row r="47" spans="1:14" s="92" customFormat="1" ht="38.25" customHeight="1">
      <c r="A47" s="108" t="s">
        <v>308</v>
      </c>
      <c r="B47" s="108" t="s">
        <v>310</v>
      </c>
      <c r="C47" s="259">
        <v>1010</v>
      </c>
      <c r="D47" s="259"/>
      <c r="E47" s="259"/>
      <c r="F47" s="260" t="s">
        <v>311</v>
      </c>
      <c r="G47" s="261"/>
      <c r="H47" s="261"/>
      <c r="I47" s="261"/>
      <c r="J47" s="261"/>
      <c r="K47" s="261"/>
      <c r="L47" s="261"/>
      <c r="M47" s="261"/>
      <c r="N47" s="262"/>
    </row>
    <row r="48" spans="1:14" s="92" customFormat="1" ht="41.25" customHeight="1">
      <c r="A48" s="108" t="s">
        <v>309</v>
      </c>
      <c r="B48" s="108" t="s">
        <v>266</v>
      </c>
      <c r="C48" s="259">
        <v>1010</v>
      </c>
      <c r="D48" s="259"/>
      <c r="E48" s="259"/>
      <c r="F48" s="260" t="s">
        <v>267</v>
      </c>
      <c r="G48" s="261"/>
      <c r="H48" s="261"/>
      <c r="I48" s="261"/>
      <c r="J48" s="261"/>
      <c r="K48" s="261"/>
      <c r="L48" s="261"/>
      <c r="M48" s="261"/>
      <c r="N48" s="262"/>
    </row>
    <row r="49" s="110" customFormat="1" ht="9" customHeight="1">
      <c r="A49" s="109"/>
    </row>
    <row r="50" spans="1:2" s="92" customFormat="1" ht="18">
      <c r="A50" s="93" t="s">
        <v>37</v>
      </c>
      <c r="B50" s="92" t="s">
        <v>74</v>
      </c>
    </row>
    <row r="51" spans="1:13" s="92" customFormat="1" ht="9" customHeight="1">
      <c r="A51" s="93"/>
      <c r="M51" s="92" t="s">
        <v>45</v>
      </c>
    </row>
    <row r="52" spans="1:14" s="113" customFormat="1" ht="15">
      <c r="A52" s="111" t="s">
        <v>10</v>
      </c>
      <c r="B52" s="112" t="s">
        <v>72</v>
      </c>
      <c r="C52" s="249" t="s">
        <v>98</v>
      </c>
      <c r="D52" s="250"/>
      <c r="E52" s="201" t="s">
        <v>307</v>
      </c>
      <c r="F52" s="202"/>
      <c r="G52" s="202"/>
      <c r="H52" s="203"/>
      <c r="I52" s="249" t="s">
        <v>100</v>
      </c>
      <c r="J52" s="250"/>
      <c r="K52" s="249" t="s">
        <v>99</v>
      </c>
      <c r="L52" s="250"/>
      <c r="M52" s="249" t="s">
        <v>101</v>
      </c>
      <c r="N52" s="250"/>
    </row>
    <row r="53" spans="1:14" s="15" customFormat="1" ht="15">
      <c r="A53" s="24">
        <v>1</v>
      </c>
      <c r="B53" s="20">
        <v>2</v>
      </c>
      <c r="C53" s="164">
        <v>3</v>
      </c>
      <c r="D53" s="166"/>
      <c r="E53" s="164">
        <v>4</v>
      </c>
      <c r="F53" s="165"/>
      <c r="G53" s="165"/>
      <c r="H53" s="166"/>
      <c r="I53" s="164">
        <v>5</v>
      </c>
      <c r="J53" s="166"/>
      <c r="K53" s="164">
        <v>6</v>
      </c>
      <c r="L53" s="166"/>
      <c r="M53" s="164">
        <v>7</v>
      </c>
      <c r="N53" s="166"/>
    </row>
    <row r="54" spans="1:14" s="110" customFormat="1" ht="18.75" customHeight="1">
      <c r="A54" s="240">
        <v>1</v>
      </c>
      <c r="B54" s="243">
        <v>813081</v>
      </c>
      <c r="C54" s="220">
        <v>1010</v>
      </c>
      <c r="D54" s="221"/>
      <c r="E54" s="215" t="s">
        <v>77</v>
      </c>
      <c r="F54" s="215"/>
      <c r="G54" s="215"/>
      <c r="H54" s="215"/>
      <c r="I54" s="263"/>
      <c r="J54" s="264"/>
      <c r="K54" s="265"/>
      <c r="L54" s="266"/>
      <c r="M54" s="263"/>
      <c r="N54" s="264"/>
    </row>
    <row r="55" spans="1:14" s="110" customFormat="1" ht="38.25" customHeight="1">
      <c r="A55" s="241"/>
      <c r="B55" s="244"/>
      <c r="C55" s="222"/>
      <c r="D55" s="223"/>
      <c r="E55" s="216" t="s">
        <v>261</v>
      </c>
      <c r="F55" s="216"/>
      <c r="G55" s="216"/>
      <c r="H55" s="216"/>
      <c r="I55" s="213">
        <f>17408.238+15.9-1248.904</f>
        <v>16175.234000000002</v>
      </c>
      <c r="J55" s="214"/>
      <c r="K55" s="229">
        <v>0</v>
      </c>
      <c r="L55" s="231"/>
      <c r="M55" s="213">
        <f>I55+K55</f>
        <v>16175.234000000002</v>
      </c>
      <c r="N55" s="214"/>
    </row>
    <row r="56" spans="1:14" s="110" customFormat="1" ht="18.75" customHeight="1">
      <c r="A56" s="241"/>
      <c r="B56" s="244"/>
      <c r="C56" s="222"/>
      <c r="D56" s="223"/>
      <c r="E56" s="215" t="s">
        <v>173</v>
      </c>
      <c r="F56" s="215"/>
      <c r="G56" s="215"/>
      <c r="H56" s="215"/>
      <c r="I56" s="213"/>
      <c r="J56" s="214"/>
      <c r="K56" s="213"/>
      <c r="L56" s="214"/>
      <c r="M56" s="213"/>
      <c r="N56" s="214"/>
    </row>
    <row r="57" spans="1:14" s="110" customFormat="1" ht="48" customHeight="1">
      <c r="A57" s="242"/>
      <c r="B57" s="245"/>
      <c r="C57" s="224"/>
      <c r="D57" s="225"/>
      <c r="E57" s="216" t="s">
        <v>268</v>
      </c>
      <c r="F57" s="216"/>
      <c r="G57" s="216"/>
      <c r="H57" s="216"/>
      <c r="I57" s="213">
        <f>17408.238+15.9-1248.904</f>
        <v>16175.234000000002</v>
      </c>
      <c r="J57" s="214"/>
      <c r="K57" s="213">
        <v>0</v>
      </c>
      <c r="L57" s="214"/>
      <c r="M57" s="213">
        <f>I57+K57</f>
        <v>16175.234000000002</v>
      </c>
      <c r="N57" s="214"/>
    </row>
    <row r="58" spans="1:14" s="110" customFormat="1" ht="18.75" customHeight="1">
      <c r="A58" s="240">
        <v>2</v>
      </c>
      <c r="B58" s="243">
        <v>813082</v>
      </c>
      <c r="C58" s="220">
        <v>1010</v>
      </c>
      <c r="D58" s="221"/>
      <c r="E58" s="215" t="s">
        <v>83</v>
      </c>
      <c r="F58" s="215"/>
      <c r="G58" s="215"/>
      <c r="H58" s="215"/>
      <c r="I58" s="213"/>
      <c r="J58" s="214"/>
      <c r="K58" s="213"/>
      <c r="L58" s="214"/>
      <c r="M58" s="213"/>
      <c r="N58" s="214"/>
    </row>
    <row r="59" spans="1:14" s="110" customFormat="1" ht="63.75" customHeight="1">
      <c r="A59" s="241"/>
      <c r="B59" s="244"/>
      <c r="C59" s="222"/>
      <c r="D59" s="223"/>
      <c r="E59" s="216" t="s">
        <v>263</v>
      </c>
      <c r="F59" s="216"/>
      <c r="G59" s="216"/>
      <c r="H59" s="216"/>
      <c r="I59" s="213">
        <f>3869.568+1.9+548.632-89.73</f>
        <v>4330.370000000001</v>
      </c>
      <c r="J59" s="214"/>
      <c r="K59" s="213">
        <v>0</v>
      </c>
      <c r="L59" s="214"/>
      <c r="M59" s="213">
        <f>I59+K59</f>
        <v>4330.370000000001</v>
      </c>
      <c r="N59" s="214"/>
    </row>
    <row r="60" spans="1:14" s="110" customFormat="1" ht="18.75" customHeight="1">
      <c r="A60" s="241"/>
      <c r="B60" s="244"/>
      <c r="C60" s="222"/>
      <c r="D60" s="223"/>
      <c r="E60" s="215" t="s">
        <v>173</v>
      </c>
      <c r="F60" s="215"/>
      <c r="G60" s="215"/>
      <c r="H60" s="215"/>
      <c r="I60" s="213"/>
      <c r="J60" s="214"/>
      <c r="K60" s="213"/>
      <c r="L60" s="214"/>
      <c r="M60" s="213"/>
      <c r="N60" s="214"/>
    </row>
    <row r="61" spans="1:14" s="110" customFormat="1" ht="66.75" customHeight="1">
      <c r="A61" s="242"/>
      <c r="B61" s="245"/>
      <c r="C61" s="224"/>
      <c r="D61" s="225"/>
      <c r="E61" s="209" t="s">
        <v>269</v>
      </c>
      <c r="F61" s="210"/>
      <c r="G61" s="210"/>
      <c r="H61" s="211"/>
      <c r="I61" s="213">
        <f>3869.568+1.9+548.632-89.73</f>
        <v>4330.370000000001</v>
      </c>
      <c r="J61" s="214"/>
      <c r="K61" s="213">
        <v>0</v>
      </c>
      <c r="L61" s="214"/>
      <c r="M61" s="213">
        <f>I61+K61</f>
        <v>4330.370000000001</v>
      </c>
      <c r="N61" s="214"/>
    </row>
    <row r="62" spans="1:14" s="110" customFormat="1" ht="18.75" customHeight="1">
      <c r="A62" s="240">
        <v>3</v>
      </c>
      <c r="B62" s="243">
        <v>813083</v>
      </c>
      <c r="C62" s="220">
        <v>1010</v>
      </c>
      <c r="D62" s="221"/>
      <c r="E62" s="215" t="s">
        <v>174</v>
      </c>
      <c r="F62" s="215"/>
      <c r="G62" s="215"/>
      <c r="H62" s="215"/>
      <c r="I62" s="213"/>
      <c r="J62" s="214"/>
      <c r="K62" s="213"/>
      <c r="L62" s="214"/>
      <c r="M62" s="213"/>
      <c r="N62" s="214"/>
    </row>
    <row r="63" spans="1:14" s="110" customFormat="1" ht="48" customHeight="1">
      <c r="A63" s="241"/>
      <c r="B63" s="244"/>
      <c r="C63" s="222"/>
      <c r="D63" s="223"/>
      <c r="E63" s="216" t="s">
        <v>265</v>
      </c>
      <c r="F63" s="216"/>
      <c r="G63" s="216"/>
      <c r="H63" s="216"/>
      <c r="I63" s="213">
        <f>2407.9+1.6+124.6-0.15</f>
        <v>2533.95</v>
      </c>
      <c r="J63" s="214"/>
      <c r="K63" s="213">
        <v>0</v>
      </c>
      <c r="L63" s="214"/>
      <c r="M63" s="213">
        <f>I63+K63</f>
        <v>2533.95</v>
      </c>
      <c r="N63" s="214"/>
    </row>
    <row r="64" spans="1:14" s="110" customFormat="1" ht="18.75" customHeight="1">
      <c r="A64" s="241"/>
      <c r="B64" s="244"/>
      <c r="C64" s="222"/>
      <c r="D64" s="223"/>
      <c r="E64" s="215" t="s">
        <v>173</v>
      </c>
      <c r="F64" s="215"/>
      <c r="G64" s="215"/>
      <c r="H64" s="215"/>
      <c r="I64" s="213"/>
      <c r="J64" s="214"/>
      <c r="K64" s="213"/>
      <c r="L64" s="214"/>
      <c r="M64" s="213"/>
      <c r="N64" s="214"/>
    </row>
    <row r="65" spans="1:14" s="110" customFormat="1" ht="50.25" customHeight="1">
      <c r="A65" s="242"/>
      <c r="B65" s="245"/>
      <c r="C65" s="224"/>
      <c r="D65" s="225"/>
      <c r="E65" s="209" t="s">
        <v>270</v>
      </c>
      <c r="F65" s="210"/>
      <c r="G65" s="210"/>
      <c r="H65" s="211"/>
      <c r="I65" s="213">
        <f>2407.9+1.6+124.6-0.15</f>
        <v>2533.95</v>
      </c>
      <c r="J65" s="214"/>
      <c r="K65" s="213">
        <v>0</v>
      </c>
      <c r="L65" s="214"/>
      <c r="M65" s="213">
        <f>I65+K65</f>
        <v>2533.95</v>
      </c>
      <c r="N65" s="214"/>
    </row>
    <row r="66" spans="1:14" s="113" customFormat="1" ht="15">
      <c r="A66" s="111" t="s">
        <v>10</v>
      </c>
      <c r="B66" s="112" t="s">
        <v>72</v>
      </c>
      <c r="C66" s="249" t="s">
        <v>98</v>
      </c>
      <c r="D66" s="250"/>
      <c r="E66" s="201" t="s">
        <v>307</v>
      </c>
      <c r="F66" s="202"/>
      <c r="G66" s="202"/>
      <c r="H66" s="203"/>
      <c r="I66" s="249" t="s">
        <v>100</v>
      </c>
      <c r="J66" s="250"/>
      <c r="K66" s="249" t="s">
        <v>99</v>
      </c>
      <c r="L66" s="250"/>
      <c r="M66" s="249" t="s">
        <v>101</v>
      </c>
      <c r="N66" s="250"/>
    </row>
    <row r="67" spans="1:14" s="110" customFormat="1" ht="18.75" customHeight="1">
      <c r="A67" s="240">
        <v>4</v>
      </c>
      <c r="B67" s="243">
        <v>813084</v>
      </c>
      <c r="C67" s="220">
        <v>1010</v>
      </c>
      <c r="D67" s="221"/>
      <c r="E67" s="215" t="s">
        <v>175</v>
      </c>
      <c r="F67" s="215"/>
      <c r="G67" s="215"/>
      <c r="H67" s="215"/>
      <c r="I67" s="213"/>
      <c r="J67" s="214"/>
      <c r="K67" s="213"/>
      <c r="L67" s="214"/>
      <c r="M67" s="213"/>
      <c r="N67" s="214"/>
    </row>
    <row r="68" spans="1:14" s="110" customFormat="1" ht="64.5" customHeight="1">
      <c r="A68" s="241"/>
      <c r="B68" s="244"/>
      <c r="C68" s="222"/>
      <c r="D68" s="223"/>
      <c r="E68" s="216" t="s">
        <v>311</v>
      </c>
      <c r="F68" s="216"/>
      <c r="G68" s="216"/>
      <c r="H68" s="216"/>
      <c r="I68" s="213">
        <f>254.307-94.42</f>
        <v>159.887</v>
      </c>
      <c r="J68" s="214"/>
      <c r="K68" s="213">
        <v>0</v>
      </c>
      <c r="L68" s="214"/>
      <c r="M68" s="213">
        <f>I68+K68</f>
        <v>159.887</v>
      </c>
      <c r="N68" s="214"/>
    </row>
    <row r="69" spans="1:14" s="110" customFormat="1" ht="18.75" customHeight="1">
      <c r="A69" s="241"/>
      <c r="B69" s="244"/>
      <c r="C69" s="222"/>
      <c r="D69" s="223"/>
      <c r="E69" s="215" t="s">
        <v>173</v>
      </c>
      <c r="F69" s="215"/>
      <c r="G69" s="215"/>
      <c r="H69" s="215"/>
      <c r="I69" s="213"/>
      <c r="J69" s="214"/>
      <c r="K69" s="213"/>
      <c r="L69" s="214"/>
      <c r="M69" s="213"/>
      <c r="N69" s="214"/>
    </row>
    <row r="70" spans="1:14" s="110" customFormat="1" ht="66.75" customHeight="1">
      <c r="A70" s="242"/>
      <c r="B70" s="245"/>
      <c r="C70" s="224"/>
      <c r="D70" s="225"/>
      <c r="E70" s="209" t="s">
        <v>312</v>
      </c>
      <c r="F70" s="210"/>
      <c r="G70" s="210"/>
      <c r="H70" s="211"/>
      <c r="I70" s="213">
        <f>254.307-94.42</f>
        <v>159.887</v>
      </c>
      <c r="J70" s="214"/>
      <c r="K70" s="213">
        <v>0</v>
      </c>
      <c r="L70" s="214"/>
      <c r="M70" s="213">
        <f>I70+K70</f>
        <v>159.887</v>
      </c>
      <c r="N70" s="214"/>
    </row>
    <row r="71" spans="1:14" s="110" customFormat="1" ht="18.75" customHeight="1">
      <c r="A71" s="240" t="s">
        <v>309</v>
      </c>
      <c r="B71" s="243">
        <v>813085</v>
      </c>
      <c r="C71" s="220">
        <v>1010</v>
      </c>
      <c r="D71" s="221"/>
      <c r="E71" s="215" t="s">
        <v>176</v>
      </c>
      <c r="F71" s="215"/>
      <c r="G71" s="215"/>
      <c r="H71" s="215"/>
      <c r="I71" s="213"/>
      <c r="J71" s="214"/>
      <c r="K71" s="213"/>
      <c r="L71" s="214"/>
      <c r="M71" s="213"/>
      <c r="N71" s="214"/>
    </row>
    <row r="72" spans="1:14" s="110" customFormat="1" ht="64.5" customHeight="1">
      <c r="A72" s="241"/>
      <c r="B72" s="244"/>
      <c r="C72" s="222"/>
      <c r="D72" s="223"/>
      <c r="E72" s="216" t="s">
        <v>267</v>
      </c>
      <c r="F72" s="216"/>
      <c r="G72" s="216"/>
      <c r="H72" s="216"/>
      <c r="I72" s="213">
        <f>4.872-0.122</f>
        <v>4.75</v>
      </c>
      <c r="J72" s="214"/>
      <c r="K72" s="213">
        <v>0</v>
      </c>
      <c r="L72" s="214"/>
      <c r="M72" s="213">
        <f>I72+K72</f>
        <v>4.75</v>
      </c>
      <c r="N72" s="214"/>
    </row>
    <row r="73" spans="1:14" s="110" customFormat="1" ht="18.75" customHeight="1">
      <c r="A73" s="241"/>
      <c r="B73" s="244"/>
      <c r="C73" s="222"/>
      <c r="D73" s="223"/>
      <c r="E73" s="215" t="s">
        <v>173</v>
      </c>
      <c r="F73" s="215"/>
      <c r="G73" s="215"/>
      <c r="H73" s="215"/>
      <c r="I73" s="213"/>
      <c r="J73" s="214"/>
      <c r="K73" s="213"/>
      <c r="L73" s="214"/>
      <c r="M73" s="213"/>
      <c r="N73" s="214"/>
    </row>
    <row r="74" spans="1:14" s="110" customFormat="1" ht="66.75" customHeight="1">
      <c r="A74" s="242"/>
      <c r="B74" s="245"/>
      <c r="C74" s="224"/>
      <c r="D74" s="225"/>
      <c r="E74" s="209" t="s">
        <v>271</v>
      </c>
      <c r="F74" s="210"/>
      <c r="G74" s="210"/>
      <c r="H74" s="211"/>
      <c r="I74" s="213">
        <f>4.872-0.122</f>
        <v>4.75</v>
      </c>
      <c r="J74" s="214"/>
      <c r="K74" s="213">
        <v>0</v>
      </c>
      <c r="L74" s="214"/>
      <c r="M74" s="213">
        <f>I74+K74</f>
        <v>4.75</v>
      </c>
      <c r="N74" s="214"/>
    </row>
    <row r="75" spans="1:14" s="110" customFormat="1" ht="18">
      <c r="A75" s="108"/>
      <c r="B75" s="80"/>
      <c r="C75" s="298"/>
      <c r="D75" s="299"/>
      <c r="E75" s="216" t="s">
        <v>84</v>
      </c>
      <c r="F75" s="216"/>
      <c r="G75" s="216"/>
      <c r="H75" s="216"/>
      <c r="I75" s="213">
        <f>I55+I59+I63+I72+I68</f>
        <v>23204.191000000003</v>
      </c>
      <c r="J75" s="214"/>
      <c r="K75" s="213">
        <v>0</v>
      </c>
      <c r="L75" s="214"/>
      <c r="M75" s="213">
        <f>I75+K75</f>
        <v>23204.191000000003</v>
      </c>
      <c r="N75" s="214"/>
    </row>
    <row r="76" s="110" customFormat="1" ht="15">
      <c r="A76" s="109"/>
    </row>
    <row r="77" spans="1:2" s="92" customFormat="1" ht="18">
      <c r="A77" s="93" t="s">
        <v>42</v>
      </c>
      <c r="B77" s="3" t="s">
        <v>102</v>
      </c>
    </row>
    <row r="78" spans="1:10" s="92" customFormat="1" ht="14.25" customHeight="1">
      <c r="A78" s="93"/>
      <c r="J78" s="92" t="s">
        <v>45</v>
      </c>
    </row>
    <row r="79" spans="1:14" s="116" customFormat="1" ht="46.5" customHeight="1">
      <c r="A79" s="247" t="s">
        <v>103</v>
      </c>
      <c r="B79" s="247"/>
      <c r="C79" s="201" t="s">
        <v>72</v>
      </c>
      <c r="D79" s="295"/>
      <c r="E79" s="296" t="s">
        <v>100</v>
      </c>
      <c r="F79" s="297"/>
      <c r="G79" s="296" t="s">
        <v>99</v>
      </c>
      <c r="H79" s="297"/>
      <c r="I79" s="296" t="s">
        <v>101</v>
      </c>
      <c r="J79" s="297"/>
      <c r="K79" s="115"/>
      <c r="L79" s="115"/>
      <c r="M79" s="115"/>
      <c r="N79" s="115"/>
    </row>
    <row r="80" spans="1:14" s="15" customFormat="1" ht="15">
      <c r="A80" s="201">
        <v>1</v>
      </c>
      <c r="B80" s="203"/>
      <c r="C80" s="164">
        <v>2</v>
      </c>
      <c r="D80" s="166"/>
      <c r="E80" s="164">
        <v>3</v>
      </c>
      <c r="F80" s="166"/>
      <c r="G80" s="164">
        <v>4</v>
      </c>
      <c r="H80" s="166"/>
      <c r="I80" s="164">
        <v>5</v>
      </c>
      <c r="J80" s="166"/>
      <c r="K80" s="258"/>
      <c r="L80" s="258"/>
      <c r="M80" s="258"/>
      <c r="N80" s="258"/>
    </row>
    <row r="81" spans="1:14" s="110" customFormat="1" ht="19.5" customHeight="1">
      <c r="A81" s="185" t="s">
        <v>115</v>
      </c>
      <c r="B81" s="239"/>
      <c r="C81" s="233" t="s">
        <v>54</v>
      </c>
      <c r="D81" s="234"/>
      <c r="E81" s="233" t="s">
        <v>54</v>
      </c>
      <c r="F81" s="234"/>
      <c r="G81" s="233" t="s">
        <v>54</v>
      </c>
      <c r="H81" s="234"/>
      <c r="I81" s="233" t="s">
        <v>54</v>
      </c>
      <c r="J81" s="234"/>
      <c r="K81" s="246"/>
      <c r="L81" s="246"/>
      <c r="M81" s="246"/>
      <c r="N81" s="246"/>
    </row>
    <row r="82" spans="1:14" s="110" customFormat="1" ht="19.5" customHeight="1">
      <c r="A82" s="185" t="s">
        <v>77</v>
      </c>
      <c r="B82" s="239"/>
      <c r="C82" s="233" t="s">
        <v>54</v>
      </c>
      <c r="D82" s="234"/>
      <c r="E82" s="233" t="s">
        <v>54</v>
      </c>
      <c r="F82" s="234"/>
      <c r="G82" s="233" t="s">
        <v>54</v>
      </c>
      <c r="H82" s="234"/>
      <c r="I82" s="233" t="s">
        <v>54</v>
      </c>
      <c r="J82" s="234"/>
      <c r="K82" s="246"/>
      <c r="L82" s="246"/>
      <c r="M82" s="246"/>
      <c r="N82" s="246"/>
    </row>
    <row r="83" spans="1:14" s="110" customFormat="1" ht="19.5" customHeight="1">
      <c r="A83" s="185" t="s">
        <v>83</v>
      </c>
      <c r="B83" s="239"/>
      <c r="C83" s="233" t="s">
        <v>54</v>
      </c>
      <c r="D83" s="234"/>
      <c r="E83" s="233" t="s">
        <v>54</v>
      </c>
      <c r="F83" s="234"/>
      <c r="G83" s="233" t="s">
        <v>54</v>
      </c>
      <c r="H83" s="234"/>
      <c r="I83" s="233" t="s">
        <v>54</v>
      </c>
      <c r="J83" s="234"/>
      <c r="K83" s="246"/>
      <c r="L83" s="246"/>
      <c r="M83" s="246"/>
      <c r="N83" s="246"/>
    </row>
    <row r="84" spans="1:14" s="110" customFormat="1" ht="19.5" customHeight="1">
      <c r="A84" s="185" t="s">
        <v>48</v>
      </c>
      <c r="B84" s="239"/>
      <c r="C84" s="233" t="s">
        <v>54</v>
      </c>
      <c r="D84" s="234"/>
      <c r="E84" s="233" t="s">
        <v>54</v>
      </c>
      <c r="F84" s="234"/>
      <c r="G84" s="233" t="s">
        <v>54</v>
      </c>
      <c r="H84" s="234"/>
      <c r="I84" s="233" t="s">
        <v>54</v>
      </c>
      <c r="J84" s="234"/>
      <c r="K84" s="246"/>
      <c r="L84" s="246"/>
      <c r="M84" s="246"/>
      <c r="N84" s="246"/>
    </row>
    <row r="85" spans="1:14" s="110" customFormat="1" ht="19.5" customHeight="1">
      <c r="A85" s="185" t="s">
        <v>84</v>
      </c>
      <c r="B85" s="239"/>
      <c r="C85" s="233" t="s">
        <v>54</v>
      </c>
      <c r="D85" s="234"/>
      <c r="E85" s="233" t="s">
        <v>54</v>
      </c>
      <c r="F85" s="234"/>
      <c r="G85" s="233" t="s">
        <v>54</v>
      </c>
      <c r="H85" s="234"/>
      <c r="I85" s="233" t="s">
        <v>54</v>
      </c>
      <c r="J85" s="234"/>
      <c r="K85" s="246"/>
      <c r="L85" s="246"/>
      <c r="M85" s="246"/>
      <c r="N85" s="246"/>
    </row>
    <row r="86" spans="1:14" s="110" customFormat="1" ht="9.75" customHeight="1">
      <c r="A86" s="118"/>
      <c r="B86" s="119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</row>
    <row r="87" spans="1:2" s="92" customFormat="1" ht="18">
      <c r="A87" s="93" t="s">
        <v>43</v>
      </c>
      <c r="B87" s="92" t="s">
        <v>75</v>
      </c>
    </row>
    <row r="88" s="92" customFormat="1" ht="9.75" customHeight="1">
      <c r="A88" s="93"/>
    </row>
    <row r="89" spans="1:15" s="116" customFormat="1" ht="18">
      <c r="A89" s="105" t="s">
        <v>10</v>
      </c>
      <c r="B89" s="120" t="s">
        <v>72</v>
      </c>
      <c r="C89" s="235" t="s">
        <v>105</v>
      </c>
      <c r="D89" s="236"/>
      <c r="E89" s="237"/>
      <c r="F89" s="238" t="s">
        <v>25</v>
      </c>
      <c r="G89" s="236"/>
      <c r="H89" s="237"/>
      <c r="I89" s="247" t="s">
        <v>26</v>
      </c>
      <c r="J89" s="248"/>
      <c r="K89" s="248"/>
      <c r="L89" s="247" t="s">
        <v>104</v>
      </c>
      <c r="M89" s="248"/>
      <c r="N89" s="248"/>
      <c r="O89" s="121"/>
    </row>
    <row r="90" spans="1:15" s="123" customFormat="1" ht="15">
      <c r="A90" s="24">
        <v>1</v>
      </c>
      <c r="B90" s="112">
        <v>2</v>
      </c>
      <c r="C90" s="201">
        <v>3</v>
      </c>
      <c r="D90" s="202"/>
      <c r="E90" s="203"/>
      <c r="F90" s="187">
        <v>4</v>
      </c>
      <c r="G90" s="187"/>
      <c r="H90" s="187"/>
      <c r="I90" s="187">
        <v>5</v>
      </c>
      <c r="J90" s="187"/>
      <c r="K90" s="187"/>
      <c r="L90" s="187">
        <v>6</v>
      </c>
      <c r="M90" s="187"/>
      <c r="N90" s="187"/>
      <c r="O90" s="122"/>
    </row>
    <row r="91" spans="1:15" s="123" customFormat="1" ht="15">
      <c r="A91" s="124">
        <v>1</v>
      </c>
      <c r="B91" s="300" t="s">
        <v>260</v>
      </c>
      <c r="C91" s="186" t="s">
        <v>77</v>
      </c>
      <c r="D91" s="186"/>
      <c r="E91" s="186"/>
      <c r="F91" s="187"/>
      <c r="G91" s="187"/>
      <c r="H91" s="187"/>
      <c r="I91" s="187"/>
      <c r="J91" s="187"/>
      <c r="K91" s="187"/>
      <c r="L91" s="187"/>
      <c r="M91" s="187"/>
      <c r="N91" s="187"/>
      <c r="O91" s="122"/>
    </row>
    <row r="92" spans="1:15" s="123" customFormat="1" ht="51.75" customHeight="1">
      <c r="A92" s="125"/>
      <c r="B92" s="301"/>
      <c r="C92" s="205" t="s">
        <v>261</v>
      </c>
      <c r="D92" s="205"/>
      <c r="E92" s="205"/>
      <c r="F92" s="187" t="s">
        <v>90</v>
      </c>
      <c r="G92" s="187"/>
      <c r="H92" s="187"/>
      <c r="I92" s="191" t="s">
        <v>305</v>
      </c>
      <c r="J92" s="192"/>
      <c r="K92" s="193"/>
      <c r="L92" s="212">
        <f>M55</f>
        <v>16175.234000000002</v>
      </c>
      <c r="M92" s="212"/>
      <c r="N92" s="212"/>
      <c r="O92" s="122"/>
    </row>
    <row r="93" spans="1:15" s="123" customFormat="1" ht="15">
      <c r="A93" s="125"/>
      <c r="B93" s="301"/>
      <c r="C93" s="186" t="s">
        <v>173</v>
      </c>
      <c r="D93" s="186"/>
      <c r="E93" s="186"/>
      <c r="F93" s="187"/>
      <c r="G93" s="187"/>
      <c r="H93" s="187"/>
      <c r="I93" s="194"/>
      <c r="J93" s="195"/>
      <c r="K93" s="196"/>
      <c r="L93" s="212"/>
      <c r="M93" s="212"/>
      <c r="N93" s="212"/>
      <c r="O93" s="122"/>
    </row>
    <row r="94" spans="1:15" s="15" customFormat="1" ht="67.5" customHeight="1">
      <c r="A94" s="125"/>
      <c r="B94" s="301"/>
      <c r="C94" s="205" t="s">
        <v>268</v>
      </c>
      <c r="D94" s="205"/>
      <c r="E94" s="205"/>
      <c r="F94" s="187" t="s">
        <v>90</v>
      </c>
      <c r="G94" s="187"/>
      <c r="H94" s="187"/>
      <c r="I94" s="197"/>
      <c r="J94" s="198"/>
      <c r="K94" s="199"/>
      <c r="L94" s="212">
        <f>M57</f>
        <v>16175.234000000002</v>
      </c>
      <c r="M94" s="212"/>
      <c r="N94" s="212"/>
      <c r="O94" s="122"/>
    </row>
    <row r="95" spans="1:15" s="15" customFormat="1" ht="15">
      <c r="A95" s="125" t="s">
        <v>181</v>
      </c>
      <c r="B95" s="126"/>
      <c r="C95" s="189" t="s">
        <v>13</v>
      </c>
      <c r="D95" s="189"/>
      <c r="E95" s="190"/>
      <c r="F95" s="206"/>
      <c r="G95" s="207"/>
      <c r="H95" s="208"/>
      <c r="I95" s="179"/>
      <c r="J95" s="180"/>
      <c r="K95" s="181"/>
      <c r="L95" s="164"/>
      <c r="M95" s="165"/>
      <c r="N95" s="166"/>
      <c r="O95" s="122"/>
    </row>
    <row r="96" spans="1:15" s="15" customFormat="1" ht="15">
      <c r="A96" s="127"/>
      <c r="B96" s="128"/>
      <c r="C96" s="189" t="s">
        <v>54</v>
      </c>
      <c r="D96" s="189"/>
      <c r="E96" s="190"/>
      <c r="F96" s="217" t="s">
        <v>54</v>
      </c>
      <c r="G96" s="218"/>
      <c r="H96" s="219"/>
      <c r="I96" s="164" t="s">
        <v>54</v>
      </c>
      <c r="J96" s="165"/>
      <c r="K96" s="166"/>
      <c r="L96" s="161" t="s">
        <v>54</v>
      </c>
      <c r="M96" s="162"/>
      <c r="N96" s="163"/>
      <c r="O96" s="129"/>
    </row>
    <row r="97" spans="1:15" s="15" customFormat="1" ht="15">
      <c r="A97" s="125" t="s">
        <v>182</v>
      </c>
      <c r="B97" s="126"/>
      <c r="C97" s="188" t="s">
        <v>14</v>
      </c>
      <c r="D97" s="189"/>
      <c r="E97" s="190"/>
      <c r="F97" s="206"/>
      <c r="G97" s="207"/>
      <c r="H97" s="208"/>
      <c r="I97" s="164"/>
      <c r="J97" s="165"/>
      <c r="K97" s="166"/>
      <c r="L97" s="164"/>
      <c r="M97" s="165"/>
      <c r="N97" s="166"/>
      <c r="O97" s="129"/>
    </row>
    <row r="98" spans="1:15" s="15" customFormat="1" ht="49.5" customHeight="1">
      <c r="A98" s="125"/>
      <c r="B98" s="126"/>
      <c r="C98" s="209" t="s">
        <v>274</v>
      </c>
      <c r="D98" s="210"/>
      <c r="E98" s="211"/>
      <c r="F98" s="164" t="s">
        <v>55</v>
      </c>
      <c r="G98" s="165"/>
      <c r="H98" s="166"/>
      <c r="I98" s="191" t="s">
        <v>273</v>
      </c>
      <c r="J98" s="192"/>
      <c r="K98" s="193"/>
      <c r="L98" s="164">
        <v>123</v>
      </c>
      <c r="M98" s="165"/>
      <c r="N98" s="166"/>
      <c r="O98" s="129"/>
    </row>
    <row r="99" spans="1:15" s="15" customFormat="1" ht="48.75" customHeight="1">
      <c r="A99" s="125"/>
      <c r="B99" s="126"/>
      <c r="C99" s="209" t="s">
        <v>275</v>
      </c>
      <c r="D99" s="210"/>
      <c r="E99" s="211"/>
      <c r="F99" s="164" t="s">
        <v>55</v>
      </c>
      <c r="G99" s="165"/>
      <c r="H99" s="166"/>
      <c r="I99" s="194"/>
      <c r="J99" s="195"/>
      <c r="K99" s="196"/>
      <c r="L99" s="164">
        <v>314</v>
      </c>
      <c r="M99" s="165"/>
      <c r="N99" s="166"/>
      <c r="O99" s="129"/>
    </row>
    <row r="100" spans="1:15" s="15" customFormat="1" ht="81.75" customHeight="1">
      <c r="A100" s="125"/>
      <c r="B100" s="126"/>
      <c r="C100" s="209" t="s">
        <v>282</v>
      </c>
      <c r="D100" s="210"/>
      <c r="E100" s="211"/>
      <c r="F100" s="164" t="s">
        <v>55</v>
      </c>
      <c r="G100" s="165"/>
      <c r="H100" s="166"/>
      <c r="I100" s="194"/>
      <c r="J100" s="195"/>
      <c r="K100" s="196"/>
      <c r="L100" s="164">
        <v>228</v>
      </c>
      <c r="M100" s="165"/>
      <c r="N100" s="166"/>
      <c r="O100" s="129"/>
    </row>
    <row r="101" spans="1:15" s="15" customFormat="1" ht="47.25" customHeight="1">
      <c r="A101" s="125"/>
      <c r="B101" s="126"/>
      <c r="C101" s="209" t="s">
        <v>281</v>
      </c>
      <c r="D101" s="210"/>
      <c r="E101" s="211"/>
      <c r="F101" s="164" t="s">
        <v>55</v>
      </c>
      <c r="G101" s="165"/>
      <c r="H101" s="166"/>
      <c r="I101" s="194"/>
      <c r="J101" s="195"/>
      <c r="K101" s="196"/>
      <c r="L101" s="164">
        <v>4</v>
      </c>
      <c r="M101" s="165"/>
      <c r="N101" s="166"/>
      <c r="O101" s="129"/>
    </row>
    <row r="102" spans="1:15" s="15" customFormat="1" ht="15">
      <c r="A102" s="125" t="s">
        <v>183</v>
      </c>
      <c r="B102" s="126"/>
      <c r="C102" s="209" t="s">
        <v>15</v>
      </c>
      <c r="D102" s="210"/>
      <c r="E102" s="211"/>
      <c r="F102" s="164"/>
      <c r="G102" s="165"/>
      <c r="H102" s="166"/>
      <c r="I102" s="194"/>
      <c r="J102" s="195"/>
      <c r="K102" s="196"/>
      <c r="L102" s="164"/>
      <c r="M102" s="165"/>
      <c r="N102" s="166"/>
      <c r="O102" s="129"/>
    </row>
    <row r="103" spans="1:15" s="15" customFormat="1" ht="45.75" customHeight="1">
      <c r="A103" s="125"/>
      <c r="B103" s="126"/>
      <c r="C103" s="173" t="s">
        <v>276</v>
      </c>
      <c r="D103" s="174"/>
      <c r="E103" s="175"/>
      <c r="F103" s="164" t="s">
        <v>89</v>
      </c>
      <c r="G103" s="165"/>
      <c r="H103" s="166"/>
      <c r="I103" s="194"/>
      <c r="J103" s="195"/>
      <c r="K103" s="196"/>
      <c r="L103" s="170">
        <v>2927.94</v>
      </c>
      <c r="M103" s="171"/>
      <c r="N103" s="172"/>
      <c r="O103" s="129"/>
    </row>
    <row r="104" spans="1:15" s="15" customFormat="1" ht="48.75" customHeight="1">
      <c r="A104" s="125"/>
      <c r="B104" s="126"/>
      <c r="C104" s="209" t="s">
        <v>277</v>
      </c>
      <c r="D104" s="210"/>
      <c r="E104" s="211"/>
      <c r="F104" s="164" t="s">
        <v>55</v>
      </c>
      <c r="G104" s="165"/>
      <c r="H104" s="166"/>
      <c r="I104" s="194"/>
      <c r="J104" s="195"/>
      <c r="K104" s="196"/>
      <c r="L104" s="170">
        <v>2183.63</v>
      </c>
      <c r="M104" s="171"/>
      <c r="N104" s="172"/>
      <c r="O104" s="129"/>
    </row>
    <row r="105" spans="1:15" s="15" customFormat="1" ht="62.25" customHeight="1">
      <c r="A105" s="125"/>
      <c r="B105" s="126"/>
      <c r="C105" s="209" t="s">
        <v>280</v>
      </c>
      <c r="D105" s="210"/>
      <c r="E105" s="211"/>
      <c r="F105" s="164" t="s">
        <v>55</v>
      </c>
      <c r="G105" s="165"/>
      <c r="H105" s="166"/>
      <c r="I105" s="194"/>
      <c r="J105" s="195"/>
      <c r="K105" s="196"/>
      <c r="L105" s="226">
        <v>1455.75</v>
      </c>
      <c r="M105" s="227"/>
      <c r="N105" s="228"/>
      <c r="O105" s="129"/>
    </row>
    <row r="106" spans="1:15" s="15" customFormat="1" ht="45" customHeight="1">
      <c r="A106" s="125"/>
      <c r="B106" s="126"/>
      <c r="C106" s="209" t="s">
        <v>278</v>
      </c>
      <c r="D106" s="210"/>
      <c r="E106" s="211"/>
      <c r="F106" s="164" t="s">
        <v>55</v>
      </c>
      <c r="G106" s="165"/>
      <c r="H106" s="166"/>
      <c r="I106" s="194"/>
      <c r="J106" s="195"/>
      <c r="K106" s="196"/>
      <c r="L106" s="226">
        <v>1148.31</v>
      </c>
      <c r="M106" s="227"/>
      <c r="N106" s="228"/>
      <c r="O106" s="129"/>
    </row>
    <row r="107" spans="1:15" s="15" customFormat="1" ht="46.5" customHeight="1">
      <c r="A107" s="125"/>
      <c r="B107" s="126"/>
      <c r="C107" s="209" t="s">
        <v>279</v>
      </c>
      <c r="D107" s="210"/>
      <c r="E107" s="211"/>
      <c r="F107" s="164" t="s">
        <v>55</v>
      </c>
      <c r="G107" s="165"/>
      <c r="H107" s="166"/>
      <c r="I107" s="194"/>
      <c r="J107" s="195"/>
      <c r="K107" s="196"/>
      <c r="L107" s="226">
        <v>1431.69</v>
      </c>
      <c r="M107" s="227"/>
      <c r="N107" s="228"/>
      <c r="O107" s="129"/>
    </row>
    <row r="108" spans="1:15" s="15" customFormat="1" ht="15">
      <c r="A108" s="125" t="s">
        <v>184</v>
      </c>
      <c r="B108" s="126"/>
      <c r="C108" s="176" t="s">
        <v>16</v>
      </c>
      <c r="D108" s="177"/>
      <c r="E108" s="178"/>
      <c r="F108" s="176"/>
      <c r="G108" s="177"/>
      <c r="H108" s="178"/>
      <c r="I108" s="167"/>
      <c r="J108" s="168"/>
      <c r="K108" s="169"/>
      <c r="L108" s="167"/>
      <c r="M108" s="168"/>
      <c r="N108" s="169"/>
      <c r="O108" s="129"/>
    </row>
    <row r="109" spans="1:15" s="15" customFormat="1" ht="15">
      <c r="A109" s="127"/>
      <c r="B109" s="128"/>
      <c r="C109" s="188" t="s">
        <v>54</v>
      </c>
      <c r="D109" s="189"/>
      <c r="E109" s="190"/>
      <c r="F109" s="217" t="s">
        <v>54</v>
      </c>
      <c r="G109" s="218"/>
      <c r="H109" s="219"/>
      <c r="I109" s="164" t="s">
        <v>54</v>
      </c>
      <c r="J109" s="165"/>
      <c r="K109" s="166"/>
      <c r="L109" s="161" t="s">
        <v>54</v>
      </c>
      <c r="M109" s="162"/>
      <c r="N109" s="163"/>
      <c r="O109" s="129"/>
    </row>
    <row r="110" spans="1:15" s="123" customFormat="1" ht="15">
      <c r="A110" s="124">
        <v>2</v>
      </c>
      <c r="B110" s="300" t="s">
        <v>262</v>
      </c>
      <c r="C110" s="185" t="s">
        <v>83</v>
      </c>
      <c r="D110" s="186"/>
      <c r="E110" s="186"/>
      <c r="F110" s="187"/>
      <c r="G110" s="187"/>
      <c r="H110" s="187"/>
      <c r="I110" s="187"/>
      <c r="J110" s="187"/>
      <c r="K110" s="187"/>
      <c r="L110" s="187"/>
      <c r="M110" s="187"/>
      <c r="N110" s="187"/>
      <c r="O110" s="122"/>
    </row>
    <row r="111" spans="1:15" s="123" customFormat="1" ht="79.5" customHeight="1">
      <c r="A111" s="125"/>
      <c r="B111" s="301"/>
      <c r="C111" s="204" t="s">
        <v>263</v>
      </c>
      <c r="D111" s="205"/>
      <c r="E111" s="205"/>
      <c r="F111" s="187" t="s">
        <v>90</v>
      </c>
      <c r="G111" s="187"/>
      <c r="H111" s="187"/>
      <c r="I111" s="191" t="s">
        <v>305</v>
      </c>
      <c r="J111" s="192"/>
      <c r="K111" s="193"/>
      <c r="L111" s="212">
        <f>M59</f>
        <v>4330.370000000001</v>
      </c>
      <c r="M111" s="212"/>
      <c r="N111" s="212"/>
      <c r="O111" s="122"/>
    </row>
    <row r="112" spans="1:15" s="123" customFormat="1" ht="15">
      <c r="A112" s="125"/>
      <c r="B112" s="301"/>
      <c r="C112" s="185" t="s">
        <v>173</v>
      </c>
      <c r="D112" s="186"/>
      <c r="E112" s="186"/>
      <c r="F112" s="187"/>
      <c r="G112" s="187"/>
      <c r="H112" s="187"/>
      <c r="I112" s="194"/>
      <c r="J112" s="195"/>
      <c r="K112" s="196"/>
      <c r="L112" s="212"/>
      <c r="M112" s="212"/>
      <c r="N112" s="212"/>
      <c r="O112" s="122"/>
    </row>
    <row r="113" spans="1:15" s="15" customFormat="1" ht="81.75" customHeight="1">
      <c r="A113" s="125"/>
      <c r="B113" s="301"/>
      <c r="C113" s="204" t="s">
        <v>269</v>
      </c>
      <c r="D113" s="205"/>
      <c r="E113" s="205"/>
      <c r="F113" s="187" t="s">
        <v>90</v>
      </c>
      <c r="G113" s="187"/>
      <c r="H113" s="187"/>
      <c r="I113" s="197"/>
      <c r="J113" s="198"/>
      <c r="K113" s="199"/>
      <c r="L113" s="212">
        <f>M61</f>
        <v>4330.370000000001</v>
      </c>
      <c r="M113" s="212"/>
      <c r="N113" s="212"/>
      <c r="O113" s="122"/>
    </row>
    <row r="114" spans="1:15" s="15" customFormat="1" ht="15">
      <c r="A114" s="125" t="s">
        <v>185</v>
      </c>
      <c r="B114" s="301"/>
      <c r="C114" s="188" t="s">
        <v>13</v>
      </c>
      <c r="D114" s="189"/>
      <c r="E114" s="190"/>
      <c r="F114" s="206"/>
      <c r="G114" s="207"/>
      <c r="H114" s="208"/>
      <c r="I114" s="179"/>
      <c r="J114" s="180"/>
      <c r="K114" s="181"/>
      <c r="L114" s="164"/>
      <c r="M114" s="165"/>
      <c r="N114" s="166"/>
      <c r="O114" s="122"/>
    </row>
    <row r="115" spans="1:15" s="15" customFormat="1" ht="15">
      <c r="A115" s="125"/>
      <c r="B115" s="301"/>
      <c r="C115" s="188" t="s">
        <v>54</v>
      </c>
      <c r="D115" s="189"/>
      <c r="E115" s="190"/>
      <c r="F115" s="217" t="s">
        <v>54</v>
      </c>
      <c r="G115" s="218"/>
      <c r="H115" s="219"/>
      <c r="I115" s="179" t="s">
        <v>54</v>
      </c>
      <c r="J115" s="180"/>
      <c r="K115" s="181"/>
      <c r="L115" s="161" t="s">
        <v>54</v>
      </c>
      <c r="M115" s="162"/>
      <c r="N115" s="163"/>
      <c r="O115" s="129"/>
    </row>
    <row r="116" spans="1:15" s="15" customFormat="1" ht="15">
      <c r="A116" s="127" t="s">
        <v>186</v>
      </c>
      <c r="B116" s="302"/>
      <c r="C116" s="188" t="s">
        <v>14</v>
      </c>
      <c r="D116" s="189"/>
      <c r="E116" s="190"/>
      <c r="F116" s="206"/>
      <c r="G116" s="207"/>
      <c r="H116" s="208"/>
      <c r="I116" s="164"/>
      <c r="J116" s="165"/>
      <c r="K116" s="166"/>
      <c r="L116" s="164"/>
      <c r="M116" s="165"/>
      <c r="N116" s="166"/>
      <c r="O116" s="129"/>
    </row>
    <row r="117" spans="1:15" s="15" customFormat="1" ht="44.25" customHeight="1">
      <c r="A117" s="125"/>
      <c r="B117" s="130"/>
      <c r="C117" s="209" t="s">
        <v>290</v>
      </c>
      <c r="D117" s="210"/>
      <c r="E117" s="211"/>
      <c r="F117" s="164" t="s">
        <v>55</v>
      </c>
      <c r="G117" s="165"/>
      <c r="H117" s="166"/>
      <c r="I117" s="191" t="s">
        <v>306</v>
      </c>
      <c r="J117" s="192"/>
      <c r="K117" s="193"/>
      <c r="L117" s="164">
        <v>175</v>
      </c>
      <c r="M117" s="165"/>
      <c r="N117" s="166"/>
      <c r="O117" s="129"/>
    </row>
    <row r="118" spans="1:15" s="15" customFormat="1" ht="33" customHeight="1">
      <c r="A118" s="125"/>
      <c r="B118" s="126"/>
      <c r="C118" s="209" t="s">
        <v>287</v>
      </c>
      <c r="D118" s="210"/>
      <c r="E118" s="211"/>
      <c r="F118" s="164" t="s">
        <v>55</v>
      </c>
      <c r="G118" s="165"/>
      <c r="H118" s="166"/>
      <c r="I118" s="194"/>
      <c r="J118" s="195"/>
      <c r="K118" s="196"/>
      <c r="L118" s="164">
        <v>36</v>
      </c>
      <c r="M118" s="165"/>
      <c r="N118" s="166"/>
      <c r="O118" s="129"/>
    </row>
    <row r="119" spans="1:15" s="15" customFormat="1" ht="32.25" customHeight="1">
      <c r="A119" s="125"/>
      <c r="B119" s="126"/>
      <c r="C119" s="209" t="s">
        <v>288</v>
      </c>
      <c r="D119" s="210"/>
      <c r="E119" s="211"/>
      <c r="F119" s="164" t="s">
        <v>55</v>
      </c>
      <c r="G119" s="165"/>
      <c r="H119" s="166"/>
      <c r="I119" s="194"/>
      <c r="J119" s="195"/>
      <c r="K119" s="196"/>
      <c r="L119" s="164">
        <v>13</v>
      </c>
      <c r="M119" s="165"/>
      <c r="N119" s="166"/>
      <c r="O119" s="129"/>
    </row>
    <row r="120" spans="1:15" s="15" customFormat="1" ht="45.75" customHeight="1">
      <c r="A120" s="125"/>
      <c r="B120" s="126"/>
      <c r="C120" s="209" t="s">
        <v>289</v>
      </c>
      <c r="D120" s="210"/>
      <c r="E120" s="211"/>
      <c r="F120" s="164" t="s">
        <v>55</v>
      </c>
      <c r="G120" s="165"/>
      <c r="H120" s="166"/>
      <c r="I120" s="194"/>
      <c r="J120" s="195"/>
      <c r="K120" s="196"/>
      <c r="L120" s="164">
        <v>3</v>
      </c>
      <c r="M120" s="165"/>
      <c r="N120" s="166"/>
      <c r="O120" s="129"/>
    </row>
    <row r="121" spans="1:15" s="15" customFormat="1" ht="75.75" customHeight="1">
      <c r="A121" s="125"/>
      <c r="B121" s="126"/>
      <c r="C121" s="209" t="s">
        <v>325</v>
      </c>
      <c r="D121" s="210"/>
      <c r="E121" s="211"/>
      <c r="F121" s="164" t="s">
        <v>55</v>
      </c>
      <c r="G121" s="165"/>
      <c r="H121" s="166"/>
      <c r="I121" s="194"/>
      <c r="J121" s="195"/>
      <c r="K121" s="196"/>
      <c r="L121" s="164">
        <v>17</v>
      </c>
      <c r="M121" s="165"/>
      <c r="N121" s="166"/>
      <c r="O121" s="129"/>
    </row>
    <row r="122" spans="1:15" s="15" customFormat="1" ht="15">
      <c r="A122" s="125" t="s">
        <v>187</v>
      </c>
      <c r="B122" s="126"/>
      <c r="C122" s="188" t="s">
        <v>15</v>
      </c>
      <c r="D122" s="189"/>
      <c r="E122" s="190"/>
      <c r="F122" s="164"/>
      <c r="G122" s="165"/>
      <c r="H122" s="166"/>
      <c r="I122" s="194"/>
      <c r="J122" s="195"/>
      <c r="K122" s="196"/>
      <c r="L122" s="164"/>
      <c r="M122" s="165"/>
      <c r="N122" s="166"/>
      <c r="O122" s="129"/>
    </row>
    <row r="123" spans="1:15" s="15" customFormat="1" ht="30.75" customHeight="1">
      <c r="A123" s="125"/>
      <c r="B123" s="126"/>
      <c r="C123" s="209" t="s">
        <v>293</v>
      </c>
      <c r="D123" s="210"/>
      <c r="E123" s="211"/>
      <c r="F123" s="164" t="s">
        <v>89</v>
      </c>
      <c r="G123" s="165"/>
      <c r="H123" s="166"/>
      <c r="I123" s="194"/>
      <c r="J123" s="195"/>
      <c r="K123" s="196"/>
      <c r="L123" s="170">
        <v>1458.52</v>
      </c>
      <c r="M123" s="171"/>
      <c r="N123" s="172"/>
      <c r="O123" s="129"/>
    </row>
    <row r="124" spans="1:15" s="15" customFormat="1" ht="30.75" customHeight="1">
      <c r="A124" s="125"/>
      <c r="B124" s="126"/>
      <c r="C124" s="209" t="s">
        <v>294</v>
      </c>
      <c r="D124" s="210"/>
      <c r="E124" s="211"/>
      <c r="F124" s="164" t="s">
        <v>89</v>
      </c>
      <c r="G124" s="165"/>
      <c r="H124" s="166"/>
      <c r="I124" s="194"/>
      <c r="J124" s="195"/>
      <c r="K124" s="196"/>
      <c r="L124" s="170">
        <v>1455.75</v>
      </c>
      <c r="M124" s="171"/>
      <c r="N124" s="172"/>
      <c r="O124" s="129"/>
    </row>
    <row r="125" spans="1:15" s="15" customFormat="1" ht="32.25" customHeight="1">
      <c r="A125" s="125"/>
      <c r="B125" s="126"/>
      <c r="C125" s="209" t="s">
        <v>295</v>
      </c>
      <c r="D125" s="210"/>
      <c r="E125" s="211"/>
      <c r="F125" s="164" t="s">
        <v>89</v>
      </c>
      <c r="G125" s="165"/>
      <c r="H125" s="166"/>
      <c r="I125" s="194"/>
      <c r="J125" s="195"/>
      <c r="K125" s="196"/>
      <c r="L125" s="170">
        <v>1746.9</v>
      </c>
      <c r="M125" s="171"/>
      <c r="N125" s="172"/>
      <c r="O125" s="129"/>
    </row>
    <row r="126" spans="1:15" s="15" customFormat="1" ht="51" customHeight="1">
      <c r="A126" s="125"/>
      <c r="B126" s="126"/>
      <c r="C126" s="209" t="s">
        <v>296</v>
      </c>
      <c r="D126" s="210"/>
      <c r="E126" s="211"/>
      <c r="F126" s="164" t="s">
        <v>89</v>
      </c>
      <c r="G126" s="165"/>
      <c r="H126" s="166"/>
      <c r="I126" s="194"/>
      <c r="J126" s="195"/>
      <c r="K126" s="196"/>
      <c r="L126" s="170">
        <v>2183.63</v>
      </c>
      <c r="M126" s="171"/>
      <c r="N126" s="172"/>
      <c r="O126" s="129"/>
    </row>
    <row r="127" spans="1:15" s="15" customFormat="1" ht="78.75" customHeight="1">
      <c r="A127" s="125"/>
      <c r="B127" s="126"/>
      <c r="C127" s="209" t="s">
        <v>297</v>
      </c>
      <c r="D127" s="210"/>
      <c r="E127" s="211"/>
      <c r="F127" s="164" t="s">
        <v>89</v>
      </c>
      <c r="G127" s="165"/>
      <c r="H127" s="166"/>
      <c r="I127" s="194"/>
      <c r="J127" s="195"/>
      <c r="K127" s="196"/>
      <c r="L127" s="170">
        <v>1409.17</v>
      </c>
      <c r="M127" s="171"/>
      <c r="N127" s="172"/>
      <c r="O127" s="129"/>
    </row>
    <row r="128" spans="1:15" s="15" customFormat="1" ht="15">
      <c r="A128" s="125" t="s">
        <v>188</v>
      </c>
      <c r="B128" s="126"/>
      <c r="C128" s="176" t="s">
        <v>16</v>
      </c>
      <c r="D128" s="177"/>
      <c r="E128" s="178"/>
      <c r="F128" s="176"/>
      <c r="G128" s="177"/>
      <c r="H128" s="178"/>
      <c r="I128" s="167"/>
      <c r="J128" s="168"/>
      <c r="K128" s="169"/>
      <c r="L128" s="167"/>
      <c r="M128" s="168"/>
      <c r="N128" s="169"/>
      <c r="O128" s="129"/>
    </row>
    <row r="129" spans="1:15" s="15" customFormat="1" ht="15">
      <c r="A129" s="127"/>
      <c r="B129" s="128"/>
      <c r="C129" s="188" t="s">
        <v>54</v>
      </c>
      <c r="D129" s="189"/>
      <c r="E129" s="190"/>
      <c r="F129" s="217" t="s">
        <v>54</v>
      </c>
      <c r="G129" s="218"/>
      <c r="H129" s="219"/>
      <c r="I129" s="164" t="s">
        <v>54</v>
      </c>
      <c r="J129" s="165"/>
      <c r="K129" s="166"/>
      <c r="L129" s="161" t="s">
        <v>54</v>
      </c>
      <c r="M129" s="162"/>
      <c r="N129" s="163"/>
      <c r="O129" s="129"/>
    </row>
    <row r="130" spans="1:15" s="123" customFormat="1" ht="15">
      <c r="A130" s="24">
        <v>1</v>
      </c>
      <c r="B130" s="112">
        <v>2</v>
      </c>
      <c r="C130" s="201">
        <v>3</v>
      </c>
      <c r="D130" s="202"/>
      <c r="E130" s="203"/>
      <c r="F130" s="187">
        <v>4</v>
      </c>
      <c r="G130" s="187"/>
      <c r="H130" s="187"/>
      <c r="I130" s="232">
        <v>5</v>
      </c>
      <c r="J130" s="232"/>
      <c r="K130" s="232"/>
      <c r="L130" s="187">
        <v>6</v>
      </c>
      <c r="M130" s="187"/>
      <c r="N130" s="187"/>
      <c r="O130" s="122"/>
    </row>
    <row r="131" spans="1:15" s="123" customFormat="1" ht="16.5" customHeight="1">
      <c r="A131" s="124">
        <v>3</v>
      </c>
      <c r="B131" s="303">
        <v>813083</v>
      </c>
      <c r="C131" s="185" t="s">
        <v>174</v>
      </c>
      <c r="D131" s="186"/>
      <c r="E131" s="200"/>
      <c r="F131" s="201"/>
      <c r="G131" s="202"/>
      <c r="H131" s="203"/>
      <c r="I131" s="201"/>
      <c r="J131" s="202"/>
      <c r="K131" s="203"/>
      <c r="L131" s="201"/>
      <c r="M131" s="202"/>
      <c r="N131" s="203"/>
      <c r="O131" s="122"/>
    </row>
    <row r="132" spans="1:15" s="123" customFormat="1" ht="59.25" customHeight="1">
      <c r="A132" s="125"/>
      <c r="B132" s="304"/>
      <c r="C132" s="204" t="s">
        <v>265</v>
      </c>
      <c r="D132" s="205"/>
      <c r="E132" s="288"/>
      <c r="F132" s="201" t="s">
        <v>90</v>
      </c>
      <c r="G132" s="202"/>
      <c r="H132" s="203"/>
      <c r="I132" s="191" t="s">
        <v>272</v>
      </c>
      <c r="J132" s="192"/>
      <c r="K132" s="193"/>
      <c r="L132" s="229">
        <f>M63</f>
        <v>2533.95</v>
      </c>
      <c r="M132" s="230"/>
      <c r="N132" s="231"/>
      <c r="O132" s="122"/>
    </row>
    <row r="133" spans="1:15" s="123" customFormat="1" ht="15">
      <c r="A133" s="125"/>
      <c r="B133" s="304"/>
      <c r="C133" s="185" t="s">
        <v>173</v>
      </c>
      <c r="D133" s="186"/>
      <c r="E133" s="200"/>
      <c r="F133" s="201"/>
      <c r="G133" s="202"/>
      <c r="H133" s="203"/>
      <c r="I133" s="194"/>
      <c r="J133" s="195"/>
      <c r="K133" s="196"/>
      <c r="L133" s="229"/>
      <c r="M133" s="230"/>
      <c r="N133" s="231"/>
      <c r="O133" s="122"/>
    </row>
    <row r="134" spans="1:15" s="15" customFormat="1" ht="59.25" customHeight="1">
      <c r="A134" s="125"/>
      <c r="B134" s="304"/>
      <c r="C134" s="204" t="s">
        <v>270</v>
      </c>
      <c r="D134" s="205"/>
      <c r="E134" s="288"/>
      <c r="F134" s="201" t="s">
        <v>90</v>
      </c>
      <c r="G134" s="202"/>
      <c r="H134" s="203"/>
      <c r="I134" s="197"/>
      <c r="J134" s="198"/>
      <c r="K134" s="199"/>
      <c r="L134" s="229">
        <f>M65</f>
        <v>2533.95</v>
      </c>
      <c r="M134" s="230"/>
      <c r="N134" s="231"/>
      <c r="O134" s="122"/>
    </row>
    <row r="135" spans="1:15" s="15" customFormat="1" ht="15">
      <c r="A135" s="125" t="s">
        <v>189</v>
      </c>
      <c r="B135" s="304"/>
      <c r="C135" s="188" t="s">
        <v>13</v>
      </c>
      <c r="D135" s="189"/>
      <c r="E135" s="190"/>
      <c r="F135" s="206"/>
      <c r="G135" s="207"/>
      <c r="H135" s="208"/>
      <c r="I135" s="164"/>
      <c r="J135" s="165"/>
      <c r="K135" s="166"/>
      <c r="L135" s="164"/>
      <c r="M135" s="165"/>
      <c r="N135" s="166"/>
      <c r="O135" s="122"/>
    </row>
    <row r="136" spans="1:15" s="15" customFormat="1" ht="15">
      <c r="A136" s="125"/>
      <c r="B136" s="304"/>
      <c r="C136" s="188" t="s">
        <v>54</v>
      </c>
      <c r="D136" s="189"/>
      <c r="E136" s="190"/>
      <c r="F136" s="201" t="s">
        <v>54</v>
      </c>
      <c r="G136" s="202"/>
      <c r="H136" s="203"/>
      <c r="I136" s="164" t="s">
        <v>54</v>
      </c>
      <c r="J136" s="165"/>
      <c r="K136" s="166"/>
      <c r="L136" s="161" t="s">
        <v>54</v>
      </c>
      <c r="M136" s="162"/>
      <c r="N136" s="163"/>
      <c r="O136" s="129"/>
    </row>
    <row r="137" spans="1:15" s="15" customFormat="1" ht="15">
      <c r="A137" s="125" t="s">
        <v>190</v>
      </c>
      <c r="B137" s="304"/>
      <c r="C137" s="188" t="s">
        <v>14</v>
      </c>
      <c r="D137" s="189"/>
      <c r="E137" s="190"/>
      <c r="F137" s="206"/>
      <c r="G137" s="207"/>
      <c r="H137" s="208"/>
      <c r="I137" s="164"/>
      <c r="J137" s="165"/>
      <c r="K137" s="166"/>
      <c r="L137" s="164"/>
      <c r="M137" s="165"/>
      <c r="N137" s="166"/>
      <c r="O137" s="129"/>
    </row>
    <row r="138" spans="1:15" s="15" customFormat="1" ht="31.5" customHeight="1">
      <c r="A138" s="125"/>
      <c r="B138" s="304"/>
      <c r="C138" s="209" t="s">
        <v>286</v>
      </c>
      <c r="D138" s="210"/>
      <c r="E138" s="211"/>
      <c r="F138" s="164" t="s">
        <v>55</v>
      </c>
      <c r="G138" s="165"/>
      <c r="H138" s="166"/>
      <c r="I138" s="191" t="s">
        <v>304</v>
      </c>
      <c r="J138" s="192"/>
      <c r="K138" s="193"/>
      <c r="L138" s="164">
        <v>124</v>
      </c>
      <c r="M138" s="165"/>
      <c r="N138" s="166"/>
      <c r="O138" s="129"/>
    </row>
    <row r="139" spans="1:15" s="15" customFormat="1" ht="30.75" customHeight="1">
      <c r="A139" s="125"/>
      <c r="B139" s="304"/>
      <c r="C139" s="209" t="s">
        <v>283</v>
      </c>
      <c r="D139" s="210"/>
      <c r="E139" s="211"/>
      <c r="F139" s="164" t="s">
        <v>55</v>
      </c>
      <c r="G139" s="165"/>
      <c r="H139" s="166"/>
      <c r="I139" s="194"/>
      <c r="J139" s="195"/>
      <c r="K139" s="196"/>
      <c r="L139" s="164">
        <v>124</v>
      </c>
      <c r="M139" s="165"/>
      <c r="N139" s="166"/>
      <c r="O139" s="129"/>
    </row>
    <row r="140" spans="1:15" s="15" customFormat="1" ht="48" customHeight="1">
      <c r="A140" s="125"/>
      <c r="B140" s="305"/>
      <c r="C140" s="209" t="s">
        <v>284</v>
      </c>
      <c r="D140" s="210"/>
      <c r="E140" s="211"/>
      <c r="F140" s="164" t="s">
        <v>55</v>
      </c>
      <c r="G140" s="165"/>
      <c r="H140" s="166"/>
      <c r="I140" s="197"/>
      <c r="J140" s="198"/>
      <c r="K140" s="199"/>
      <c r="L140" s="164">
        <v>124</v>
      </c>
      <c r="M140" s="165"/>
      <c r="N140" s="166"/>
      <c r="O140" s="129"/>
    </row>
    <row r="141" spans="1:15" s="15" customFormat="1" ht="15.75" customHeight="1">
      <c r="A141" s="124" t="s">
        <v>191</v>
      </c>
      <c r="B141" s="131"/>
      <c r="C141" s="188" t="s">
        <v>15</v>
      </c>
      <c r="D141" s="189"/>
      <c r="E141" s="190"/>
      <c r="F141" s="164"/>
      <c r="G141" s="165"/>
      <c r="H141" s="166"/>
      <c r="I141" s="132"/>
      <c r="J141" s="133"/>
      <c r="K141" s="134"/>
      <c r="L141" s="164"/>
      <c r="M141" s="165"/>
      <c r="N141" s="166"/>
      <c r="O141" s="129"/>
    </row>
    <row r="142" spans="1:15" s="15" customFormat="1" ht="15.75" customHeight="1">
      <c r="A142" s="125"/>
      <c r="B142" s="135"/>
      <c r="C142" s="173" t="s">
        <v>285</v>
      </c>
      <c r="D142" s="174"/>
      <c r="E142" s="175"/>
      <c r="F142" s="164" t="s">
        <v>89</v>
      </c>
      <c r="G142" s="165"/>
      <c r="H142" s="166"/>
      <c r="I142" s="136"/>
      <c r="J142" s="137"/>
      <c r="K142" s="138"/>
      <c r="L142" s="170">
        <v>1702.92</v>
      </c>
      <c r="M142" s="171"/>
      <c r="N142" s="172"/>
      <c r="O142" s="129"/>
    </row>
    <row r="143" spans="1:15" s="15" customFormat="1" ht="15">
      <c r="A143" s="125" t="s">
        <v>192</v>
      </c>
      <c r="B143" s="135"/>
      <c r="C143" s="176" t="s">
        <v>16</v>
      </c>
      <c r="D143" s="177"/>
      <c r="E143" s="178"/>
      <c r="F143" s="176"/>
      <c r="G143" s="177"/>
      <c r="H143" s="178"/>
      <c r="I143" s="164"/>
      <c r="J143" s="165"/>
      <c r="K143" s="166"/>
      <c r="L143" s="164"/>
      <c r="M143" s="165"/>
      <c r="N143" s="166"/>
      <c r="O143" s="129"/>
    </row>
    <row r="144" spans="1:15" s="15" customFormat="1" ht="15">
      <c r="A144" s="127"/>
      <c r="B144" s="139"/>
      <c r="C144" s="188" t="s">
        <v>54</v>
      </c>
      <c r="D144" s="189"/>
      <c r="E144" s="190"/>
      <c r="F144" s="201" t="s">
        <v>54</v>
      </c>
      <c r="G144" s="202"/>
      <c r="H144" s="203"/>
      <c r="I144" s="164" t="s">
        <v>54</v>
      </c>
      <c r="J144" s="165"/>
      <c r="K144" s="166"/>
      <c r="L144" s="161" t="s">
        <v>54</v>
      </c>
      <c r="M144" s="162"/>
      <c r="N144" s="163"/>
      <c r="O144" s="129"/>
    </row>
    <row r="145" spans="1:15" s="123" customFormat="1" ht="16.5" customHeight="1">
      <c r="A145" s="124">
        <v>4</v>
      </c>
      <c r="B145" s="182">
        <v>813084</v>
      </c>
      <c r="C145" s="185" t="s">
        <v>175</v>
      </c>
      <c r="D145" s="186"/>
      <c r="E145" s="186"/>
      <c r="F145" s="187"/>
      <c r="G145" s="187"/>
      <c r="H145" s="187"/>
      <c r="I145" s="187"/>
      <c r="J145" s="187"/>
      <c r="K145" s="187"/>
      <c r="L145" s="187"/>
      <c r="M145" s="187"/>
      <c r="N145" s="187"/>
      <c r="O145" s="122"/>
    </row>
    <row r="146" spans="1:15" s="123" customFormat="1" ht="81.75" customHeight="1">
      <c r="A146" s="125"/>
      <c r="B146" s="183"/>
      <c r="C146" s="204" t="s">
        <v>311</v>
      </c>
      <c r="D146" s="205"/>
      <c r="E146" s="205"/>
      <c r="F146" s="187" t="s">
        <v>90</v>
      </c>
      <c r="G146" s="187"/>
      <c r="H146" s="187"/>
      <c r="I146" s="191" t="s">
        <v>272</v>
      </c>
      <c r="J146" s="192"/>
      <c r="K146" s="193"/>
      <c r="L146" s="212">
        <f>I68</f>
        <v>159.887</v>
      </c>
      <c r="M146" s="212"/>
      <c r="N146" s="212"/>
      <c r="O146" s="122"/>
    </row>
    <row r="147" spans="1:15" s="123" customFormat="1" ht="15">
      <c r="A147" s="125"/>
      <c r="B147" s="183"/>
      <c r="C147" s="185" t="s">
        <v>173</v>
      </c>
      <c r="D147" s="186"/>
      <c r="E147" s="186"/>
      <c r="F147" s="187"/>
      <c r="G147" s="187"/>
      <c r="H147" s="187"/>
      <c r="I147" s="194"/>
      <c r="J147" s="195"/>
      <c r="K147" s="196"/>
      <c r="L147" s="212"/>
      <c r="M147" s="212"/>
      <c r="N147" s="212"/>
      <c r="O147" s="122"/>
    </row>
    <row r="148" spans="1:15" s="15" customFormat="1" ht="80.25" customHeight="1">
      <c r="A148" s="125"/>
      <c r="B148" s="183"/>
      <c r="C148" s="204" t="s">
        <v>312</v>
      </c>
      <c r="D148" s="205"/>
      <c r="E148" s="205"/>
      <c r="F148" s="187" t="s">
        <v>90</v>
      </c>
      <c r="G148" s="187"/>
      <c r="H148" s="187"/>
      <c r="I148" s="197"/>
      <c r="J148" s="198"/>
      <c r="K148" s="199"/>
      <c r="L148" s="212">
        <f>I70</f>
        <v>159.887</v>
      </c>
      <c r="M148" s="212"/>
      <c r="N148" s="212"/>
      <c r="O148" s="122"/>
    </row>
    <row r="149" spans="1:15" s="15" customFormat="1" ht="15">
      <c r="A149" s="125" t="s">
        <v>193</v>
      </c>
      <c r="B149" s="183"/>
      <c r="C149" s="188" t="s">
        <v>13</v>
      </c>
      <c r="D149" s="189"/>
      <c r="E149" s="190"/>
      <c r="F149" s="206"/>
      <c r="G149" s="207"/>
      <c r="H149" s="208"/>
      <c r="I149" s="179"/>
      <c r="J149" s="180"/>
      <c r="K149" s="181"/>
      <c r="L149" s="164"/>
      <c r="M149" s="165"/>
      <c r="N149" s="166"/>
      <c r="O149" s="122"/>
    </row>
    <row r="150" spans="1:15" s="15" customFormat="1" ht="15">
      <c r="A150" s="125"/>
      <c r="B150" s="183"/>
      <c r="C150" s="188" t="s">
        <v>54</v>
      </c>
      <c r="D150" s="189"/>
      <c r="E150" s="190"/>
      <c r="F150" s="217" t="s">
        <v>54</v>
      </c>
      <c r="G150" s="218"/>
      <c r="H150" s="219"/>
      <c r="I150" s="179" t="s">
        <v>54</v>
      </c>
      <c r="J150" s="180"/>
      <c r="K150" s="181"/>
      <c r="L150" s="161" t="s">
        <v>54</v>
      </c>
      <c r="M150" s="162"/>
      <c r="N150" s="163"/>
      <c r="O150" s="129"/>
    </row>
    <row r="151" spans="1:15" s="15" customFormat="1" ht="15">
      <c r="A151" s="125" t="s">
        <v>194</v>
      </c>
      <c r="B151" s="183"/>
      <c r="C151" s="188" t="s">
        <v>14</v>
      </c>
      <c r="D151" s="189"/>
      <c r="E151" s="190"/>
      <c r="F151" s="206"/>
      <c r="G151" s="207"/>
      <c r="H151" s="208"/>
      <c r="I151" s="164"/>
      <c r="J151" s="165"/>
      <c r="K151" s="166"/>
      <c r="L151" s="164"/>
      <c r="M151" s="165"/>
      <c r="N151" s="166"/>
      <c r="O151" s="129"/>
    </row>
    <row r="152" spans="1:15" s="15" customFormat="1" ht="21" customHeight="1">
      <c r="A152" s="125"/>
      <c r="B152" s="183"/>
      <c r="C152" s="209" t="s">
        <v>313</v>
      </c>
      <c r="D152" s="210"/>
      <c r="E152" s="211"/>
      <c r="F152" s="164" t="s">
        <v>55</v>
      </c>
      <c r="G152" s="165"/>
      <c r="H152" s="166"/>
      <c r="I152" s="191" t="s">
        <v>303</v>
      </c>
      <c r="J152" s="192"/>
      <c r="K152" s="193"/>
      <c r="L152" s="164">
        <v>13</v>
      </c>
      <c r="M152" s="165"/>
      <c r="N152" s="166"/>
      <c r="O152" s="129"/>
    </row>
    <row r="153" spans="1:15" s="15" customFormat="1" ht="15.75" customHeight="1">
      <c r="A153" s="125" t="s">
        <v>195</v>
      </c>
      <c r="B153" s="183"/>
      <c r="C153" s="188" t="s">
        <v>15</v>
      </c>
      <c r="D153" s="189"/>
      <c r="E153" s="190"/>
      <c r="F153" s="164"/>
      <c r="G153" s="165"/>
      <c r="H153" s="166"/>
      <c r="I153" s="194"/>
      <c r="J153" s="195"/>
      <c r="K153" s="196"/>
      <c r="L153" s="164"/>
      <c r="M153" s="165"/>
      <c r="N153" s="166"/>
      <c r="O153" s="129"/>
    </row>
    <row r="154" spans="1:15" s="15" customFormat="1" ht="63.75" customHeight="1">
      <c r="A154" s="125"/>
      <c r="B154" s="183"/>
      <c r="C154" s="173" t="s">
        <v>314</v>
      </c>
      <c r="D154" s="174"/>
      <c r="E154" s="175"/>
      <c r="F154" s="164" t="s">
        <v>89</v>
      </c>
      <c r="G154" s="165"/>
      <c r="H154" s="166"/>
      <c r="I154" s="197"/>
      <c r="J154" s="198"/>
      <c r="K154" s="199"/>
      <c r="L154" s="170">
        <v>1366.55</v>
      </c>
      <c r="M154" s="171"/>
      <c r="N154" s="172"/>
      <c r="O154" s="129"/>
    </row>
    <row r="155" spans="1:15" s="15" customFormat="1" ht="15">
      <c r="A155" s="125" t="s">
        <v>196</v>
      </c>
      <c r="B155" s="183"/>
      <c r="C155" s="176" t="s">
        <v>16</v>
      </c>
      <c r="D155" s="177"/>
      <c r="E155" s="178"/>
      <c r="F155" s="176"/>
      <c r="G155" s="177"/>
      <c r="H155" s="178"/>
      <c r="I155" s="167"/>
      <c r="J155" s="168"/>
      <c r="K155" s="169"/>
      <c r="L155" s="167"/>
      <c r="M155" s="168"/>
      <c r="N155" s="169"/>
      <c r="O155" s="129"/>
    </row>
    <row r="156" spans="1:15" s="15" customFormat="1" ht="15">
      <c r="A156" s="127"/>
      <c r="B156" s="184"/>
      <c r="C156" s="188" t="s">
        <v>54</v>
      </c>
      <c r="D156" s="189"/>
      <c r="E156" s="190"/>
      <c r="F156" s="217" t="s">
        <v>54</v>
      </c>
      <c r="G156" s="218"/>
      <c r="H156" s="219"/>
      <c r="I156" s="164" t="s">
        <v>54</v>
      </c>
      <c r="J156" s="165"/>
      <c r="K156" s="166"/>
      <c r="L156" s="161" t="s">
        <v>54</v>
      </c>
      <c r="M156" s="162"/>
      <c r="N156" s="163"/>
      <c r="O156" s="129"/>
    </row>
    <row r="157" spans="1:15" s="123" customFormat="1" ht="16.5" customHeight="1">
      <c r="A157" s="124">
        <v>4</v>
      </c>
      <c r="B157" s="182">
        <v>813085</v>
      </c>
      <c r="C157" s="185" t="s">
        <v>175</v>
      </c>
      <c r="D157" s="186"/>
      <c r="E157" s="186"/>
      <c r="F157" s="187"/>
      <c r="G157" s="187"/>
      <c r="H157" s="187"/>
      <c r="I157" s="187"/>
      <c r="J157" s="187"/>
      <c r="K157" s="187"/>
      <c r="L157" s="187"/>
      <c r="M157" s="187"/>
      <c r="N157" s="187"/>
      <c r="O157" s="122"/>
    </row>
    <row r="158" spans="1:15" s="123" customFormat="1" ht="81.75" customHeight="1">
      <c r="A158" s="125"/>
      <c r="B158" s="183"/>
      <c r="C158" s="204" t="s">
        <v>267</v>
      </c>
      <c r="D158" s="205"/>
      <c r="E158" s="205"/>
      <c r="F158" s="187" t="s">
        <v>90</v>
      </c>
      <c r="G158" s="187"/>
      <c r="H158" s="187"/>
      <c r="I158" s="191" t="s">
        <v>272</v>
      </c>
      <c r="J158" s="192"/>
      <c r="K158" s="193"/>
      <c r="L158" s="212">
        <f>M72</f>
        <v>4.75</v>
      </c>
      <c r="M158" s="212"/>
      <c r="N158" s="212"/>
      <c r="O158" s="122"/>
    </row>
    <row r="159" spans="1:15" s="123" customFormat="1" ht="15">
      <c r="A159" s="125"/>
      <c r="B159" s="183"/>
      <c r="C159" s="185" t="s">
        <v>173</v>
      </c>
      <c r="D159" s="186"/>
      <c r="E159" s="186"/>
      <c r="F159" s="187"/>
      <c r="G159" s="187"/>
      <c r="H159" s="187"/>
      <c r="I159" s="194"/>
      <c r="J159" s="195"/>
      <c r="K159" s="196"/>
      <c r="L159" s="212"/>
      <c r="M159" s="212"/>
      <c r="N159" s="212"/>
      <c r="O159" s="122"/>
    </row>
    <row r="160" spans="1:15" s="15" customFormat="1" ht="80.25" customHeight="1">
      <c r="A160" s="125"/>
      <c r="B160" s="183"/>
      <c r="C160" s="204" t="s">
        <v>271</v>
      </c>
      <c r="D160" s="205"/>
      <c r="E160" s="205"/>
      <c r="F160" s="187" t="s">
        <v>90</v>
      </c>
      <c r="G160" s="187"/>
      <c r="H160" s="187"/>
      <c r="I160" s="197"/>
      <c r="J160" s="198"/>
      <c r="K160" s="199"/>
      <c r="L160" s="212">
        <f>M74</f>
        <v>4.75</v>
      </c>
      <c r="M160" s="212"/>
      <c r="N160" s="212"/>
      <c r="O160" s="122"/>
    </row>
    <row r="161" spans="1:15" s="15" customFormat="1" ht="15">
      <c r="A161" s="125" t="s">
        <v>193</v>
      </c>
      <c r="B161" s="183"/>
      <c r="C161" s="188" t="s">
        <v>13</v>
      </c>
      <c r="D161" s="189"/>
      <c r="E161" s="190"/>
      <c r="F161" s="206"/>
      <c r="G161" s="207"/>
      <c r="H161" s="208"/>
      <c r="I161" s="179"/>
      <c r="J161" s="180"/>
      <c r="K161" s="181"/>
      <c r="L161" s="164"/>
      <c r="M161" s="165"/>
      <c r="N161" s="166"/>
      <c r="O161" s="122"/>
    </row>
    <row r="162" spans="1:15" s="15" customFormat="1" ht="15">
      <c r="A162" s="125"/>
      <c r="B162" s="183"/>
      <c r="C162" s="188" t="s">
        <v>54</v>
      </c>
      <c r="D162" s="189"/>
      <c r="E162" s="190"/>
      <c r="F162" s="217" t="s">
        <v>54</v>
      </c>
      <c r="G162" s="218"/>
      <c r="H162" s="219"/>
      <c r="I162" s="179" t="s">
        <v>54</v>
      </c>
      <c r="J162" s="180"/>
      <c r="K162" s="181"/>
      <c r="L162" s="161" t="s">
        <v>54</v>
      </c>
      <c r="M162" s="162"/>
      <c r="N162" s="163"/>
      <c r="O162" s="129"/>
    </row>
    <row r="163" spans="1:15" s="15" customFormat="1" ht="15">
      <c r="A163" s="125" t="s">
        <v>194</v>
      </c>
      <c r="B163" s="183"/>
      <c r="C163" s="188" t="s">
        <v>14</v>
      </c>
      <c r="D163" s="189"/>
      <c r="E163" s="190"/>
      <c r="F163" s="206"/>
      <c r="G163" s="207"/>
      <c r="H163" s="208"/>
      <c r="I163" s="164"/>
      <c r="J163" s="165"/>
      <c r="K163" s="166"/>
      <c r="L163" s="164"/>
      <c r="M163" s="165"/>
      <c r="N163" s="166"/>
      <c r="O163" s="129"/>
    </row>
    <row r="164" spans="1:15" s="15" customFormat="1" ht="31.5" customHeight="1">
      <c r="A164" s="125"/>
      <c r="B164" s="183"/>
      <c r="C164" s="209" t="s">
        <v>301</v>
      </c>
      <c r="D164" s="210"/>
      <c r="E164" s="211"/>
      <c r="F164" s="164" t="s">
        <v>55</v>
      </c>
      <c r="G164" s="165"/>
      <c r="H164" s="166"/>
      <c r="I164" s="191" t="s">
        <v>303</v>
      </c>
      <c r="J164" s="192"/>
      <c r="K164" s="193"/>
      <c r="L164" s="164">
        <v>13</v>
      </c>
      <c r="M164" s="165"/>
      <c r="N164" s="166"/>
      <c r="O164" s="129"/>
    </row>
    <row r="165" spans="1:15" s="15" customFormat="1" ht="15.75" customHeight="1">
      <c r="A165" s="125" t="s">
        <v>195</v>
      </c>
      <c r="B165" s="183"/>
      <c r="C165" s="188" t="s">
        <v>15</v>
      </c>
      <c r="D165" s="189"/>
      <c r="E165" s="190"/>
      <c r="F165" s="164"/>
      <c r="G165" s="165"/>
      <c r="H165" s="166"/>
      <c r="I165" s="194"/>
      <c r="J165" s="195"/>
      <c r="K165" s="196"/>
      <c r="L165" s="164"/>
      <c r="M165" s="165"/>
      <c r="N165" s="166"/>
      <c r="O165" s="129"/>
    </row>
    <row r="166" spans="1:15" s="15" customFormat="1" ht="78" customHeight="1">
      <c r="A166" s="125"/>
      <c r="B166" s="183"/>
      <c r="C166" s="173" t="s">
        <v>302</v>
      </c>
      <c r="D166" s="174"/>
      <c r="E166" s="175"/>
      <c r="F166" s="164" t="s">
        <v>89</v>
      </c>
      <c r="G166" s="165"/>
      <c r="H166" s="166"/>
      <c r="I166" s="197"/>
      <c r="J166" s="198"/>
      <c r="K166" s="199"/>
      <c r="L166" s="170">
        <v>30.45</v>
      </c>
      <c r="M166" s="171"/>
      <c r="N166" s="172"/>
      <c r="O166" s="129"/>
    </row>
    <row r="167" spans="1:15" s="15" customFormat="1" ht="15">
      <c r="A167" s="125" t="s">
        <v>196</v>
      </c>
      <c r="B167" s="183"/>
      <c r="C167" s="176" t="s">
        <v>16</v>
      </c>
      <c r="D167" s="177"/>
      <c r="E167" s="178"/>
      <c r="F167" s="176"/>
      <c r="G167" s="177"/>
      <c r="H167" s="178"/>
      <c r="I167" s="167"/>
      <c r="J167" s="168"/>
      <c r="K167" s="169"/>
      <c r="L167" s="167"/>
      <c r="M167" s="168"/>
      <c r="N167" s="169"/>
      <c r="O167" s="129"/>
    </row>
    <row r="168" spans="1:15" s="15" customFormat="1" ht="15">
      <c r="A168" s="127"/>
      <c r="B168" s="184"/>
      <c r="C168" s="188" t="s">
        <v>54</v>
      </c>
      <c r="D168" s="189"/>
      <c r="E168" s="190"/>
      <c r="F168" s="217" t="s">
        <v>54</v>
      </c>
      <c r="G168" s="218"/>
      <c r="H168" s="219"/>
      <c r="I168" s="164" t="s">
        <v>54</v>
      </c>
      <c r="J168" s="165"/>
      <c r="K168" s="166"/>
      <c r="L168" s="161" t="s">
        <v>54</v>
      </c>
      <c r="M168" s="162"/>
      <c r="N168" s="163"/>
      <c r="O168" s="129"/>
    </row>
    <row r="169" spans="1:15" s="110" customFormat="1" ht="15">
      <c r="A169" s="140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pans="1:2" s="92" customFormat="1" ht="20.25">
      <c r="A170" s="93" t="s">
        <v>44</v>
      </c>
      <c r="B170" s="95" t="s">
        <v>76</v>
      </c>
    </row>
    <row r="171" spans="1:13" s="110" customFormat="1" ht="15">
      <c r="A171" s="257" t="s">
        <v>11</v>
      </c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</row>
    <row r="172" spans="1:14" s="110" customFormat="1" ht="63.75" customHeight="1">
      <c r="A172" s="289" t="s">
        <v>17</v>
      </c>
      <c r="B172" s="291" t="s">
        <v>18</v>
      </c>
      <c r="C172" s="293" t="s">
        <v>72</v>
      </c>
      <c r="D172" s="235" t="s">
        <v>106</v>
      </c>
      <c r="E172" s="286"/>
      <c r="F172" s="287"/>
      <c r="G172" s="235" t="s">
        <v>107</v>
      </c>
      <c r="H172" s="236"/>
      <c r="I172" s="237"/>
      <c r="J172" s="235" t="s">
        <v>108</v>
      </c>
      <c r="K172" s="236"/>
      <c r="L172" s="237"/>
      <c r="M172" s="253" t="s">
        <v>19</v>
      </c>
      <c r="N172" s="254"/>
    </row>
    <row r="173" spans="1:14" s="110" customFormat="1" ht="31.5" customHeight="1">
      <c r="A173" s="290"/>
      <c r="B173" s="292"/>
      <c r="C173" s="294"/>
      <c r="D173" s="142" t="s">
        <v>22</v>
      </c>
      <c r="E173" s="142" t="s">
        <v>23</v>
      </c>
      <c r="F173" s="142" t="s">
        <v>12</v>
      </c>
      <c r="G173" s="142" t="s">
        <v>22</v>
      </c>
      <c r="H173" s="142" t="s">
        <v>23</v>
      </c>
      <c r="I173" s="142" t="s">
        <v>12</v>
      </c>
      <c r="J173" s="142" t="s">
        <v>22</v>
      </c>
      <c r="K173" s="142" t="s">
        <v>23</v>
      </c>
      <c r="L173" s="142" t="s">
        <v>12</v>
      </c>
      <c r="M173" s="255"/>
      <c r="N173" s="256"/>
    </row>
    <row r="174" spans="1:14" s="110" customFormat="1" ht="15">
      <c r="A174" s="143">
        <v>1</v>
      </c>
      <c r="B174" s="144">
        <v>2</v>
      </c>
      <c r="C174" s="144">
        <v>3</v>
      </c>
      <c r="D174" s="144">
        <v>4</v>
      </c>
      <c r="E174" s="144">
        <v>5</v>
      </c>
      <c r="F174" s="144">
        <v>6</v>
      </c>
      <c r="G174" s="144">
        <v>7</v>
      </c>
      <c r="H174" s="144">
        <v>8</v>
      </c>
      <c r="I174" s="144">
        <v>9</v>
      </c>
      <c r="J174" s="144">
        <v>10</v>
      </c>
      <c r="K174" s="144">
        <v>11</v>
      </c>
      <c r="L174" s="144">
        <v>12</v>
      </c>
      <c r="M174" s="284">
        <v>13</v>
      </c>
      <c r="N174" s="285"/>
    </row>
    <row r="175" spans="1:14" s="110" customFormat="1" ht="15">
      <c r="A175" s="145"/>
      <c r="B175" s="146" t="s">
        <v>77</v>
      </c>
      <c r="C175" s="144" t="s">
        <v>54</v>
      </c>
      <c r="D175" s="144" t="s">
        <v>54</v>
      </c>
      <c r="E175" s="144" t="s">
        <v>54</v>
      </c>
      <c r="F175" s="144" t="s">
        <v>54</v>
      </c>
      <c r="G175" s="144" t="s">
        <v>54</v>
      </c>
      <c r="H175" s="144" t="s">
        <v>54</v>
      </c>
      <c r="I175" s="144" t="s">
        <v>54</v>
      </c>
      <c r="J175" s="144" t="s">
        <v>54</v>
      </c>
      <c r="K175" s="144" t="s">
        <v>54</v>
      </c>
      <c r="L175" s="144" t="s">
        <v>54</v>
      </c>
      <c r="M175" s="284" t="s">
        <v>54</v>
      </c>
      <c r="N175" s="285"/>
    </row>
    <row r="176" spans="1:14" s="110" customFormat="1" ht="15">
      <c r="A176" s="145"/>
      <c r="B176" s="114" t="s">
        <v>78</v>
      </c>
      <c r="C176" s="144" t="s">
        <v>54</v>
      </c>
      <c r="D176" s="144" t="s">
        <v>54</v>
      </c>
      <c r="E176" s="144" t="s">
        <v>54</v>
      </c>
      <c r="F176" s="144" t="s">
        <v>54</v>
      </c>
      <c r="G176" s="144" t="s">
        <v>54</v>
      </c>
      <c r="H176" s="144" t="s">
        <v>54</v>
      </c>
      <c r="I176" s="144" t="s">
        <v>54</v>
      </c>
      <c r="J176" s="144" t="s">
        <v>54</v>
      </c>
      <c r="K176" s="144" t="s">
        <v>54</v>
      </c>
      <c r="L176" s="144" t="s">
        <v>54</v>
      </c>
      <c r="M176" s="284" t="s">
        <v>54</v>
      </c>
      <c r="N176" s="285"/>
    </row>
    <row r="177" spans="1:14" s="110" customFormat="1" ht="15">
      <c r="A177" s="145"/>
      <c r="B177" s="147" t="s">
        <v>50</v>
      </c>
      <c r="C177" s="144" t="s">
        <v>54</v>
      </c>
      <c r="D177" s="144" t="s">
        <v>54</v>
      </c>
      <c r="E177" s="144" t="s">
        <v>54</v>
      </c>
      <c r="F177" s="144" t="s">
        <v>54</v>
      </c>
      <c r="G177" s="144" t="s">
        <v>54</v>
      </c>
      <c r="H177" s="144" t="s">
        <v>54</v>
      </c>
      <c r="I177" s="144" t="s">
        <v>54</v>
      </c>
      <c r="J177" s="144" t="s">
        <v>54</v>
      </c>
      <c r="K177" s="144" t="s">
        <v>54</v>
      </c>
      <c r="L177" s="144" t="s">
        <v>54</v>
      </c>
      <c r="M177" s="284" t="s">
        <v>54</v>
      </c>
      <c r="N177" s="285"/>
    </row>
    <row r="178" spans="1:14" s="110" customFormat="1" ht="15">
      <c r="A178" s="143"/>
      <c r="B178" s="147" t="s">
        <v>20</v>
      </c>
      <c r="C178" s="144" t="s">
        <v>52</v>
      </c>
      <c r="D178" s="144" t="s">
        <v>52</v>
      </c>
      <c r="E178" s="144" t="s">
        <v>54</v>
      </c>
      <c r="F178" s="144" t="s">
        <v>54</v>
      </c>
      <c r="G178" s="144" t="s">
        <v>52</v>
      </c>
      <c r="H178" s="144" t="s">
        <v>54</v>
      </c>
      <c r="I178" s="144" t="s">
        <v>54</v>
      </c>
      <c r="J178" s="144" t="s">
        <v>52</v>
      </c>
      <c r="K178" s="144" t="s">
        <v>54</v>
      </c>
      <c r="L178" s="144" t="s">
        <v>54</v>
      </c>
      <c r="M178" s="284" t="s">
        <v>54</v>
      </c>
      <c r="N178" s="285"/>
    </row>
    <row r="179" spans="1:14" s="110" customFormat="1" ht="15">
      <c r="A179" s="143"/>
      <c r="B179" s="146" t="s">
        <v>48</v>
      </c>
      <c r="C179" s="144" t="s">
        <v>54</v>
      </c>
      <c r="D179" s="144" t="s">
        <v>54</v>
      </c>
      <c r="E179" s="144" t="s">
        <v>54</v>
      </c>
      <c r="F179" s="144" t="s">
        <v>54</v>
      </c>
      <c r="G179" s="144" t="s">
        <v>54</v>
      </c>
      <c r="H179" s="144" t="s">
        <v>54</v>
      </c>
      <c r="I179" s="144" t="s">
        <v>54</v>
      </c>
      <c r="J179" s="144" t="s">
        <v>54</v>
      </c>
      <c r="K179" s="144" t="s">
        <v>54</v>
      </c>
      <c r="L179" s="144" t="s">
        <v>54</v>
      </c>
      <c r="M179" s="284" t="s">
        <v>54</v>
      </c>
      <c r="N179" s="285"/>
    </row>
    <row r="180" spans="1:14" s="110" customFormat="1" ht="15">
      <c r="A180" s="143"/>
      <c r="B180" s="114" t="s">
        <v>79</v>
      </c>
      <c r="C180" s="144" t="s">
        <v>54</v>
      </c>
      <c r="D180" s="144" t="s">
        <v>54</v>
      </c>
      <c r="E180" s="144" t="s">
        <v>54</v>
      </c>
      <c r="F180" s="144" t="s">
        <v>54</v>
      </c>
      <c r="G180" s="144" t="s">
        <v>54</v>
      </c>
      <c r="H180" s="144" t="s">
        <v>54</v>
      </c>
      <c r="I180" s="144" t="s">
        <v>54</v>
      </c>
      <c r="J180" s="144" t="s">
        <v>54</v>
      </c>
      <c r="K180" s="144" t="s">
        <v>54</v>
      </c>
      <c r="L180" s="144" t="s">
        <v>54</v>
      </c>
      <c r="M180" s="284" t="s">
        <v>54</v>
      </c>
      <c r="N180" s="285"/>
    </row>
    <row r="181" spans="1:14" s="110" customFormat="1" ht="15">
      <c r="A181" s="143"/>
      <c r="B181" s="146" t="s">
        <v>48</v>
      </c>
      <c r="C181" s="144" t="s">
        <v>54</v>
      </c>
      <c r="D181" s="144" t="s">
        <v>54</v>
      </c>
      <c r="E181" s="144" t="s">
        <v>54</v>
      </c>
      <c r="F181" s="144" t="s">
        <v>54</v>
      </c>
      <c r="G181" s="144" t="s">
        <v>54</v>
      </c>
      <c r="H181" s="144" t="s">
        <v>54</v>
      </c>
      <c r="I181" s="144" t="s">
        <v>54</v>
      </c>
      <c r="J181" s="144" t="s">
        <v>54</v>
      </c>
      <c r="K181" s="144" t="s">
        <v>54</v>
      </c>
      <c r="L181" s="144" t="s">
        <v>54</v>
      </c>
      <c r="M181" s="284" t="s">
        <v>54</v>
      </c>
      <c r="N181" s="285"/>
    </row>
    <row r="182" spans="1:14" s="110" customFormat="1" ht="18" customHeight="1">
      <c r="A182" s="143"/>
      <c r="B182" s="114" t="s">
        <v>84</v>
      </c>
      <c r="C182" s="144" t="s">
        <v>54</v>
      </c>
      <c r="D182" s="144" t="s">
        <v>54</v>
      </c>
      <c r="E182" s="144" t="s">
        <v>54</v>
      </c>
      <c r="F182" s="144" t="s">
        <v>54</v>
      </c>
      <c r="G182" s="144" t="s">
        <v>54</v>
      </c>
      <c r="H182" s="144" t="s">
        <v>54</v>
      </c>
      <c r="I182" s="144" t="s">
        <v>54</v>
      </c>
      <c r="J182" s="144" t="s">
        <v>54</v>
      </c>
      <c r="K182" s="144" t="s">
        <v>54</v>
      </c>
      <c r="L182" s="144" t="s">
        <v>54</v>
      </c>
      <c r="M182" s="284" t="s">
        <v>54</v>
      </c>
      <c r="N182" s="285"/>
    </row>
    <row r="183" ht="13.5">
      <c r="A183" s="148"/>
    </row>
    <row r="184" spans="1:13" s="110" customFormat="1" ht="18">
      <c r="A184" s="279" t="s">
        <v>109</v>
      </c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</row>
    <row r="185" spans="1:13" s="110" customFormat="1" ht="18">
      <c r="A185" s="279" t="s">
        <v>110</v>
      </c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</row>
    <row r="186" spans="1:13" s="110" customFormat="1" ht="18">
      <c r="A186" s="279" t="s">
        <v>111</v>
      </c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</row>
    <row r="187" spans="1:13" s="110" customFormat="1" ht="48.75" customHeight="1">
      <c r="A187" s="149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</row>
    <row r="188" spans="1:10" ht="18">
      <c r="A188" s="103" t="s">
        <v>58</v>
      </c>
      <c r="G188" s="70"/>
      <c r="I188" s="251" t="s">
        <v>112</v>
      </c>
      <c r="J188" s="252"/>
    </row>
    <row r="189" spans="1:9" ht="18">
      <c r="A189" s="103" t="s">
        <v>59</v>
      </c>
      <c r="G189" s="4" t="s">
        <v>38</v>
      </c>
      <c r="I189" s="1" t="s">
        <v>39</v>
      </c>
    </row>
    <row r="190" spans="1:7" ht="35.25" customHeight="1">
      <c r="A190" s="103"/>
      <c r="G190" s="4"/>
    </row>
    <row r="191" ht="17.25">
      <c r="A191" s="150" t="s">
        <v>21</v>
      </c>
    </row>
    <row r="192" spans="1:10" ht="36" customHeight="1">
      <c r="A192" s="102" t="s">
        <v>318</v>
      </c>
      <c r="G192" s="70"/>
      <c r="I192" s="251" t="s">
        <v>319</v>
      </c>
      <c r="J192" s="252"/>
    </row>
    <row r="193" spans="1:9" ht="18">
      <c r="A193" s="103" t="s">
        <v>59</v>
      </c>
      <c r="G193" s="4" t="s">
        <v>38</v>
      </c>
      <c r="I193" s="1" t="s">
        <v>39</v>
      </c>
    </row>
  </sheetData>
  <sheetProtection/>
  <mergeCells count="508">
    <mergeCell ref="C22:N23"/>
    <mergeCell ref="C157:E157"/>
    <mergeCell ref="F157:H157"/>
    <mergeCell ref="I157:K157"/>
    <mergeCell ref="I144:K144"/>
    <mergeCell ref="L157:N157"/>
    <mergeCell ref="L138:N138"/>
    <mergeCell ref="L133:N133"/>
    <mergeCell ref="C110:E110"/>
    <mergeCell ref="F110:H110"/>
    <mergeCell ref="B131:B140"/>
    <mergeCell ref="I138:K140"/>
    <mergeCell ref="B157:B168"/>
    <mergeCell ref="C164:E164"/>
    <mergeCell ref="C167:E167"/>
    <mergeCell ref="I131:K131"/>
    <mergeCell ref="C138:E138"/>
    <mergeCell ref="F138:H138"/>
    <mergeCell ref="I167:K167"/>
    <mergeCell ref="I164:K166"/>
    <mergeCell ref="L166:N166"/>
    <mergeCell ref="F159:H159"/>
    <mergeCell ref="L159:N159"/>
    <mergeCell ref="F166:H166"/>
    <mergeCell ref="F164:H164"/>
    <mergeCell ref="F161:H161"/>
    <mergeCell ref="F119:H119"/>
    <mergeCell ref="F120:H120"/>
    <mergeCell ref="F127:H127"/>
    <mergeCell ref="L165:N165"/>
    <mergeCell ref="F158:H158"/>
    <mergeCell ref="L145:N145"/>
    <mergeCell ref="L152:N152"/>
    <mergeCell ref="F137:H137"/>
    <mergeCell ref="L163:N163"/>
    <mergeCell ref="I158:K160"/>
    <mergeCell ref="B91:B94"/>
    <mergeCell ref="B110:B116"/>
    <mergeCell ref="C91:E91"/>
    <mergeCell ref="C93:E93"/>
    <mergeCell ref="C95:E95"/>
    <mergeCell ref="C96:E96"/>
    <mergeCell ref="C112:E112"/>
    <mergeCell ref="C105:E105"/>
    <mergeCell ref="C114:E114"/>
    <mergeCell ref="C115:E115"/>
    <mergeCell ref="C132:E132"/>
    <mergeCell ref="C130:E130"/>
    <mergeCell ref="C119:E119"/>
    <mergeCell ref="C117:E117"/>
    <mergeCell ref="C128:E128"/>
    <mergeCell ref="C126:E126"/>
    <mergeCell ref="C123:E123"/>
    <mergeCell ref="C129:E129"/>
    <mergeCell ref="C127:E127"/>
    <mergeCell ref="C124:E124"/>
    <mergeCell ref="I74:J74"/>
    <mergeCell ref="I110:K110"/>
    <mergeCell ref="I97:K97"/>
    <mergeCell ref="C97:E97"/>
    <mergeCell ref="C108:E108"/>
    <mergeCell ref="F95:H95"/>
    <mergeCell ref="K80:L80"/>
    <mergeCell ref="L91:N91"/>
    <mergeCell ref="L95:N95"/>
    <mergeCell ref="I91:K91"/>
    <mergeCell ref="E70:H70"/>
    <mergeCell ref="E67:H67"/>
    <mergeCell ref="C62:D65"/>
    <mergeCell ref="C66:D66"/>
    <mergeCell ref="E66:H66"/>
    <mergeCell ref="E63:H63"/>
    <mergeCell ref="A54:A57"/>
    <mergeCell ref="B54:B57"/>
    <mergeCell ref="C54:D57"/>
    <mergeCell ref="E54:H54"/>
    <mergeCell ref="E57:H57"/>
    <mergeCell ref="A58:A61"/>
    <mergeCell ref="B58:B61"/>
    <mergeCell ref="C58:D61"/>
    <mergeCell ref="E58:H58"/>
    <mergeCell ref="E60:H60"/>
    <mergeCell ref="E62:H62"/>
    <mergeCell ref="K61:L61"/>
    <mergeCell ref="I62:J62"/>
    <mergeCell ref="I63:J63"/>
    <mergeCell ref="I71:J71"/>
    <mergeCell ref="I73:J73"/>
    <mergeCell ref="I72:J72"/>
    <mergeCell ref="I61:J61"/>
    <mergeCell ref="E61:H61"/>
    <mergeCell ref="E71:H71"/>
    <mergeCell ref="E75:H75"/>
    <mergeCell ref="I92:K94"/>
    <mergeCell ref="L96:N96"/>
    <mergeCell ref="L94:N94"/>
    <mergeCell ref="F93:H93"/>
    <mergeCell ref="K81:L81"/>
    <mergeCell ref="G82:H82"/>
    <mergeCell ref="I90:K90"/>
    <mergeCell ref="L90:N90"/>
    <mergeCell ref="I75:J75"/>
    <mergeCell ref="L168:N168"/>
    <mergeCell ref="I163:K163"/>
    <mergeCell ref="L164:N164"/>
    <mergeCell ref="C158:E158"/>
    <mergeCell ref="C163:E163"/>
    <mergeCell ref="F163:H163"/>
    <mergeCell ref="C168:E168"/>
    <mergeCell ref="F168:H168"/>
    <mergeCell ref="C162:E162"/>
    <mergeCell ref="L167:N167"/>
    <mergeCell ref="I168:K168"/>
    <mergeCell ref="C166:E166"/>
    <mergeCell ref="F162:H162"/>
    <mergeCell ref="C161:E161"/>
    <mergeCell ref="C165:E165"/>
    <mergeCell ref="F165:H165"/>
    <mergeCell ref="F167:H167"/>
    <mergeCell ref="I161:K161"/>
    <mergeCell ref="C160:E160"/>
    <mergeCell ref="F160:H160"/>
    <mergeCell ref="E65:H65"/>
    <mergeCell ref="C71:D74"/>
    <mergeCell ref="C75:D75"/>
    <mergeCell ref="E73:H73"/>
    <mergeCell ref="C113:E113"/>
    <mergeCell ref="F114:H114"/>
    <mergeCell ref="F97:H97"/>
    <mergeCell ref="C143:E143"/>
    <mergeCell ref="I143:K143"/>
    <mergeCell ref="L143:N143"/>
    <mergeCell ref="M64:N64"/>
    <mergeCell ref="F133:H133"/>
    <mergeCell ref="F135:H135"/>
    <mergeCell ref="F141:H141"/>
    <mergeCell ref="F136:H136"/>
    <mergeCell ref="F134:H134"/>
    <mergeCell ref="L141:N141"/>
    <mergeCell ref="F96:H96"/>
    <mergeCell ref="M63:N63"/>
    <mergeCell ref="K67:L67"/>
    <mergeCell ref="I137:K137"/>
    <mergeCell ref="K82:L82"/>
    <mergeCell ref="K64:L64"/>
    <mergeCell ref="I79:J79"/>
    <mergeCell ref="L93:N93"/>
    <mergeCell ref="K85:L85"/>
    <mergeCell ref="I95:K95"/>
    <mergeCell ref="K65:L65"/>
    <mergeCell ref="M176:N176"/>
    <mergeCell ref="I96:K96"/>
    <mergeCell ref="L92:N92"/>
    <mergeCell ref="I60:J60"/>
    <mergeCell ref="K60:L60"/>
    <mergeCell ref="K63:L63"/>
    <mergeCell ref="L137:N137"/>
    <mergeCell ref="L142:N142"/>
    <mergeCell ref="L160:N160"/>
    <mergeCell ref="L147:N147"/>
    <mergeCell ref="A185:M185"/>
    <mergeCell ref="A184:M184"/>
    <mergeCell ref="M177:N177"/>
    <mergeCell ref="M181:N181"/>
    <mergeCell ref="M178:N178"/>
    <mergeCell ref="M179:N179"/>
    <mergeCell ref="M180:N180"/>
    <mergeCell ref="M182:N182"/>
    <mergeCell ref="K52:L52"/>
    <mergeCell ref="I52:J52"/>
    <mergeCell ref="E52:H52"/>
    <mergeCell ref="M52:N52"/>
    <mergeCell ref="F43:N43"/>
    <mergeCell ref="F45:N45"/>
    <mergeCell ref="C46:E46"/>
    <mergeCell ref="C48:E48"/>
    <mergeCell ref="A172:A173"/>
    <mergeCell ref="B172:B173"/>
    <mergeCell ref="C172:C173"/>
    <mergeCell ref="G172:I172"/>
    <mergeCell ref="M54:N54"/>
    <mergeCell ref="C79:D79"/>
    <mergeCell ref="E79:F79"/>
    <mergeCell ref="G79:H79"/>
    <mergeCell ref="M65:N65"/>
    <mergeCell ref="K70:L70"/>
    <mergeCell ref="M175:N175"/>
    <mergeCell ref="L97:N97"/>
    <mergeCell ref="I162:K162"/>
    <mergeCell ref="L162:N162"/>
    <mergeCell ref="L135:N135"/>
    <mergeCell ref="L126:N126"/>
    <mergeCell ref="L130:N130"/>
    <mergeCell ref="I129:K129"/>
    <mergeCell ref="L132:N132"/>
    <mergeCell ref="L116:N116"/>
    <mergeCell ref="F144:H144"/>
    <mergeCell ref="C152:E152"/>
    <mergeCell ref="L161:N161"/>
    <mergeCell ref="L158:N158"/>
    <mergeCell ref="C133:E133"/>
    <mergeCell ref="C141:E141"/>
    <mergeCell ref="C137:E137"/>
    <mergeCell ref="C134:E134"/>
    <mergeCell ref="C156:E156"/>
    <mergeCell ref="F143:H143"/>
    <mergeCell ref="F142:H142"/>
    <mergeCell ref="F150:H150"/>
    <mergeCell ref="F152:H152"/>
    <mergeCell ref="F156:H156"/>
    <mergeCell ref="M174:N174"/>
    <mergeCell ref="D172:F172"/>
    <mergeCell ref="J172:L172"/>
    <mergeCell ref="C142:E142"/>
    <mergeCell ref="C159:E159"/>
    <mergeCell ref="C144:E144"/>
    <mergeCell ref="L144:N144"/>
    <mergeCell ref="A186:M186"/>
    <mergeCell ref="J5:N5"/>
    <mergeCell ref="J6:N6"/>
    <mergeCell ref="J8:N8"/>
    <mergeCell ref="A14:N14"/>
    <mergeCell ref="A15:N15"/>
    <mergeCell ref="I53:J53"/>
    <mergeCell ref="I55:J55"/>
    <mergeCell ref="B36:N36"/>
    <mergeCell ref="F129:H129"/>
    <mergeCell ref="B21:N21"/>
    <mergeCell ref="B20:N20"/>
    <mergeCell ref="C24:N24"/>
    <mergeCell ref="G80:H80"/>
    <mergeCell ref="B30:P30"/>
    <mergeCell ref="B31:P31"/>
    <mergeCell ref="K62:L62"/>
    <mergeCell ref="I65:J65"/>
    <mergeCell ref="A79:B79"/>
    <mergeCell ref="E74:H74"/>
    <mergeCell ref="B29:P29"/>
    <mergeCell ref="C45:E45"/>
    <mergeCell ref="C52:D52"/>
    <mergeCell ref="C44:E44"/>
    <mergeCell ref="F44:N44"/>
    <mergeCell ref="F48:N48"/>
    <mergeCell ref="B33:N33"/>
    <mergeCell ref="C40:N40"/>
    <mergeCell ref="B32:P32"/>
    <mergeCell ref="E53:H53"/>
    <mergeCell ref="K53:L53"/>
    <mergeCell ref="E64:H64"/>
    <mergeCell ref="I64:J64"/>
    <mergeCell ref="I82:J82"/>
    <mergeCell ref="I81:J81"/>
    <mergeCell ref="G81:H81"/>
    <mergeCell ref="I80:J80"/>
    <mergeCell ref="K55:L55"/>
    <mergeCell ref="E80:F80"/>
    <mergeCell ref="K59:L59"/>
    <mergeCell ref="K58:L58"/>
    <mergeCell ref="I59:J59"/>
    <mergeCell ref="K56:L56"/>
    <mergeCell ref="E59:H59"/>
    <mergeCell ref="I56:J56"/>
    <mergeCell ref="I58:J58"/>
    <mergeCell ref="K57:L57"/>
    <mergeCell ref="I57:J57"/>
    <mergeCell ref="A16:N16"/>
    <mergeCell ref="B17:N17"/>
    <mergeCell ref="B18:N18"/>
    <mergeCell ref="B19:N19"/>
    <mergeCell ref="B37:P37"/>
    <mergeCell ref="F46:N46"/>
    <mergeCell ref="C43:E43"/>
    <mergeCell ref="B38:N38"/>
    <mergeCell ref="B34:N34"/>
    <mergeCell ref="B35:N35"/>
    <mergeCell ref="M57:N57"/>
    <mergeCell ref="C47:E47"/>
    <mergeCell ref="F47:N47"/>
    <mergeCell ref="M53:N53"/>
    <mergeCell ref="E56:H56"/>
    <mergeCell ref="I54:J54"/>
    <mergeCell ref="K54:L54"/>
    <mergeCell ref="M55:N55"/>
    <mergeCell ref="C53:D53"/>
    <mergeCell ref="E55:H55"/>
    <mergeCell ref="I188:J188"/>
    <mergeCell ref="M82:N82"/>
    <mergeCell ref="M81:N81"/>
    <mergeCell ref="M56:N56"/>
    <mergeCell ref="M60:N60"/>
    <mergeCell ref="I66:J66"/>
    <mergeCell ref="K66:L66"/>
    <mergeCell ref="L115:N115"/>
    <mergeCell ref="L113:N113"/>
    <mergeCell ref="K68:L68"/>
    <mergeCell ref="K72:L72"/>
    <mergeCell ref="K74:L74"/>
    <mergeCell ref="M80:N80"/>
    <mergeCell ref="M74:N74"/>
    <mergeCell ref="K75:L75"/>
    <mergeCell ref="K73:L73"/>
    <mergeCell ref="K71:L71"/>
    <mergeCell ref="I192:J192"/>
    <mergeCell ref="M172:N173"/>
    <mergeCell ref="L111:N111"/>
    <mergeCell ref="I135:K135"/>
    <mergeCell ref="I132:K134"/>
    <mergeCell ref="I136:K136"/>
    <mergeCell ref="A171:M171"/>
    <mergeCell ref="L114:N114"/>
    <mergeCell ref="M85:N85"/>
    <mergeCell ref="M59:N59"/>
    <mergeCell ref="M58:N58"/>
    <mergeCell ref="M61:N61"/>
    <mergeCell ref="M75:N75"/>
    <mergeCell ref="M66:N66"/>
    <mergeCell ref="M67:N67"/>
    <mergeCell ref="M73:N73"/>
    <mergeCell ref="M70:N70"/>
    <mergeCell ref="M62:N62"/>
    <mergeCell ref="M71:N71"/>
    <mergeCell ref="A84:B84"/>
    <mergeCell ref="C84:D84"/>
    <mergeCell ref="E84:F84"/>
    <mergeCell ref="I84:J84"/>
    <mergeCell ref="G84:H84"/>
    <mergeCell ref="M72:N72"/>
    <mergeCell ref="K84:L84"/>
    <mergeCell ref="M84:N84"/>
    <mergeCell ref="I83:J83"/>
    <mergeCell ref="E72:H72"/>
    <mergeCell ref="A85:B85"/>
    <mergeCell ref="M83:N83"/>
    <mergeCell ref="A80:B80"/>
    <mergeCell ref="C81:D81"/>
    <mergeCell ref="E81:F81"/>
    <mergeCell ref="C82:D82"/>
    <mergeCell ref="A82:B82"/>
    <mergeCell ref="E82:F82"/>
    <mergeCell ref="K83:L83"/>
    <mergeCell ref="A83:B83"/>
    <mergeCell ref="A81:B81"/>
    <mergeCell ref="A67:A70"/>
    <mergeCell ref="B67:B70"/>
    <mergeCell ref="B71:B74"/>
    <mergeCell ref="C80:D80"/>
    <mergeCell ref="A62:A65"/>
    <mergeCell ref="B62:B65"/>
    <mergeCell ref="A71:A74"/>
    <mergeCell ref="C83:D83"/>
    <mergeCell ref="G83:H83"/>
    <mergeCell ref="E83:F83"/>
    <mergeCell ref="F90:H90"/>
    <mergeCell ref="C89:E89"/>
    <mergeCell ref="F92:H92"/>
    <mergeCell ref="F91:H91"/>
    <mergeCell ref="F89:H89"/>
    <mergeCell ref="L123:N123"/>
    <mergeCell ref="L121:N121"/>
    <mergeCell ref="L122:N122"/>
    <mergeCell ref="C85:D85"/>
    <mergeCell ref="E85:F85"/>
    <mergeCell ref="G85:H85"/>
    <mergeCell ref="L89:N89"/>
    <mergeCell ref="I89:K89"/>
    <mergeCell ref="I85:J85"/>
    <mergeCell ref="L112:N112"/>
    <mergeCell ref="I128:K128"/>
    <mergeCell ref="F123:H123"/>
    <mergeCell ref="F118:H118"/>
    <mergeCell ref="L131:N131"/>
    <mergeCell ref="L118:N118"/>
    <mergeCell ref="L119:N119"/>
    <mergeCell ref="L120:N120"/>
    <mergeCell ref="L128:N128"/>
    <mergeCell ref="L125:N125"/>
    <mergeCell ref="L127:N127"/>
    <mergeCell ref="F121:H121"/>
    <mergeCell ref="C121:E121"/>
    <mergeCell ref="F125:H125"/>
    <mergeCell ref="L117:N117"/>
    <mergeCell ref="F126:H126"/>
    <mergeCell ref="I130:K130"/>
    <mergeCell ref="L129:N129"/>
    <mergeCell ref="F130:H130"/>
    <mergeCell ref="F124:H124"/>
    <mergeCell ref="F128:H128"/>
    <mergeCell ref="C135:E135"/>
    <mergeCell ref="C136:E136"/>
    <mergeCell ref="L136:N136"/>
    <mergeCell ref="L124:N124"/>
    <mergeCell ref="I117:K127"/>
    <mergeCell ref="C122:E122"/>
    <mergeCell ref="F122:H122"/>
    <mergeCell ref="F117:H117"/>
    <mergeCell ref="C118:E118"/>
    <mergeCell ref="C125:E125"/>
    <mergeCell ref="I116:K116"/>
    <mergeCell ref="I114:K114"/>
    <mergeCell ref="F107:H107"/>
    <mergeCell ref="L134:N134"/>
    <mergeCell ref="C140:E140"/>
    <mergeCell ref="F140:H140"/>
    <mergeCell ref="L140:N140"/>
    <mergeCell ref="F139:H139"/>
    <mergeCell ref="C139:E139"/>
    <mergeCell ref="L139:N139"/>
    <mergeCell ref="C99:E99"/>
    <mergeCell ref="F99:H99"/>
    <mergeCell ref="L99:N99"/>
    <mergeCell ref="C116:E116"/>
    <mergeCell ref="F116:H116"/>
    <mergeCell ref="L103:N103"/>
    <mergeCell ref="L104:N104"/>
    <mergeCell ref="L110:N110"/>
    <mergeCell ref="L108:N108"/>
    <mergeCell ref="L106:N106"/>
    <mergeCell ref="F115:H115"/>
    <mergeCell ref="F112:H112"/>
    <mergeCell ref="F113:H113"/>
    <mergeCell ref="L100:N100"/>
    <mergeCell ref="L101:N101"/>
    <mergeCell ref="F111:H111"/>
    <mergeCell ref="I115:K115"/>
    <mergeCell ref="I109:K109"/>
    <mergeCell ref="I108:K108"/>
    <mergeCell ref="I111:K113"/>
    <mergeCell ref="C100:E100"/>
    <mergeCell ref="L102:N102"/>
    <mergeCell ref="F100:H100"/>
    <mergeCell ref="I98:K107"/>
    <mergeCell ref="L105:N105"/>
    <mergeCell ref="C107:E107"/>
    <mergeCell ref="F104:H104"/>
    <mergeCell ref="L107:N107"/>
    <mergeCell ref="C98:E98"/>
    <mergeCell ref="L98:N98"/>
    <mergeCell ref="I70:J70"/>
    <mergeCell ref="F98:H98"/>
    <mergeCell ref="F101:H101"/>
    <mergeCell ref="C103:E103"/>
    <mergeCell ref="F103:H103"/>
    <mergeCell ref="C94:E94"/>
    <mergeCell ref="C92:E92"/>
    <mergeCell ref="F94:H94"/>
    <mergeCell ref="C90:E90"/>
    <mergeCell ref="C67:D70"/>
    <mergeCell ref="F109:H109"/>
    <mergeCell ref="F108:H108"/>
    <mergeCell ref="C101:E101"/>
    <mergeCell ref="C104:E104"/>
    <mergeCell ref="C106:E106"/>
    <mergeCell ref="F105:H105"/>
    <mergeCell ref="F106:H106"/>
    <mergeCell ref="C102:E102"/>
    <mergeCell ref="F102:H102"/>
    <mergeCell ref="I67:J67"/>
    <mergeCell ref="M68:N68"/>
    <mergeCell ref="E69:H69"/>
    <mergeCell ref="I69:J69"/>
    <mergeCell ref="M69:N69"/>
    <mergeCell ref="I68:J68"/>
    <mergeCell ref="E68:H68"/>
    <mergeCell ref="K69:L69"/>
    <mergeCell ref="C147:E147"/>
    <mergeCell ref="C148:E148"/>
    <mergeCell ref="F148:H148"/>
    <mergeCell ref="L148:N148"/>
    <mergeCell ref="I146:K148"/>
    <mergeCell ref="F147:H147"/>
    <mergeCell ref="C131:E131"/>
    <mergeCell ref="F131:H131"/>
    <mergeCell ref="C146:E146"/>
    <mergeCell ref="F146:H146"/>
    <mergeCell ref="C111:E111"/>
    <mergeCell ref="L109:N109"/>
    <mergeCell ref="C120:E120"/>
    <mergeCell ref="F132:H132"/>
    <mergeCell ref="L146:N146"/>
    <mergeCell ref="C109:E109"/>
    <mergeCell ref="B145:B156"/>
    <mergeCell ref="C145:E145"/>
    <mergeCell ref="F145:H145"/>
    <mergeCell ref="I145:K145"/>
    <mergeCell ref="C153:E153"/>
    <mergeCell ref="F153:H153"/>
    <mergeCell ref="I152:K154"/>
    <mergeCell ref="I151:K151"/>
    <mergeCell ref="C151:E151"/>
    <mergeCell ref="F151:H151"/>
    <mergeCell ref="C154:E154"/>
    <mergeCell ref="F154:H154"/>
    <mergeCell ref="C155:E155"/>
    <mergeCell ref="F155:H155"/>
    <mergeCell ref="I149:K149"/>
    <mergeCell ref="L149:N149"/>
    <mergeCell ref="I150:K150"/>
    <mergeCell ref="C149:E149"/>
    <mergeCell ref="F149:H149"/>
    <mergeCell ref="C150:E150"/>
    <mergeCell ref="L150:N150"/>
    <mergeCell ref="L151:N151"/>
    <mergeCell ref="I156:K156"/>
    <mergeCell ref="L156:N156"/>
    <mergeCell ref="L153:N153"/>
    <mergeCell ref="L155:N155"/>
    <mergeCell ref="L154:N154"/>
    <mergeCell ref="I155:K155"/>
  </mergeCells>
  <printOptions horizontalCentered="1"/>
  <pageMargins left="0" right="0" top="0.35433070866141736" bottom="0" header="0" footer="0"/>
  <pageSetup blackAndWhite="1" fitToHeight="7" horizontalDpi="600" verticalDpi="600" orientation="landscape" paperSize="9" scale="68" r:id="rId1"/>
  <rowBreaks count="5" manualBreakCount="5">
    <brk id="40" max="13" man="1"/>
    <brk id="65" max="13" man="1"/>
    <brk id="116" max="13" man="1"/>
    <brk id="140" max="13" man="1"/>
    <brk id="1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="70" zoomScaleNormal="70" zoomScaleSheetLayoutView="70" workbookViewId="0" topLeftCell="A169">
      <selection activeCell="N30" sqref="N30:P44"/>
    </sheetView>
  </sheetViews>
  <sheetFormatPr defaultColWidth="9.140625" defaultRowHeight="15"/>
  <cols>
    <col min="1" max="1" width="4.00390625" style="71" customWidth="1"/>
    <col min="2" max="2" width="22.28125" style="1" customWidth="1"/>
    <col min="3" max="3" width="28.00390625" style="1" customWidth="1"/>
    <col min="4" max="4" width="26.8515625" style="1" customWidth="1"/>
    <col min="5" max="5" width="17.7109375" style="1" customWidth="1"/>
    <col min="6" max="6" width="20.28125" style="1" customWidth="1"/>
    <col min="7" max="7" width="19.28125" style="1" bestFit="1" customWidth="1"/>
    <col min="8" max="8" width="16.140625" style="1" customWidth="1"/>
    <col min="9" max="9" width="18.8515625" style="1" customWidth="1"/>
    <col min="10" max="10" width="16.00390625" style="1" customWidth="1"/>
    <col min="11" max="11" width="15.28125" style="1" customWidth="1"/>
    <col min="12" max="12" width="11.28125" style="1" customWidth="1"/>
    <col min="13" max="13" width="14.00390625" style="1" customWidth="1"/>
    <col min="14" max="14" width="11.28125" style="1" customWidth="1"/>
    <col min="15" max="15" width="11.7109375" style="1" customWidth="1"/>
    <col min="16" max="16" width="6.7109375" style="1" customWidth="1"/>
    <col min="17" max="16384" width="9.140625" style="1" customWidth="1"/>
  </cols>
  <sheetData>
    <row r="1" spans="1:15" ht="18">
      <c r="A1" s="1"/>
      <c r="I1" s="2"/>
      <c r="J1" s="3" t="s">
        <v>7</v>
      </c>
      <c r="K1" s="4"/>
      <c r="L1" s="4"/>
      <c r="M1" s="4"/>
      <c r="N1" s="4"/>
      <c r="O1" s="4"/>
    </row>
    <row r="2" spans="1:15" ht="18">
      <c r="A2" s="1"/>
      <c r="I2" s="2"/>
      <c r="J2" s="3" t="s">
        <v>93</v>
      </c>
      <c r="K2" s="4"/>
      <c r="L2" s="4"/>
      <c r="M2" s="4"/>
      <c r="N2" s="4"/>
      <c r="O2" s="4"/>
    </row>
    <row r="3" spans="1:15" ht="18">
      <c r="A3" s="1"/>
      <c r="I3" s="2"/>
      <c r="J3" s="3"/>
      <c r="K3" s="4"/>
      <c r="L3" s="4"/>
      <c r="M3" s="4"/>
      <c r="N3" s="4"/>
      <c r="O3" s="4"/>
    </row>
    <row r="4" spans="1:15" ht="18">
      <c r="A4" s="1"/>
      <c r="I4" s="2"/>
      <c r="J4" s="5"/>
      <c r="K4" s="4"/>
      <c r="L4" s="4"/>
      <c r="M4" s="4"/>
      <c r="N4" s="4"/>
      <c r="O4" s="4"/>
    </row>
    <row r="5" ht="18">
      <c r="A5" s="6"/>
    </row>
    <row r="6" spans="1:14" s="3" customFormat="1" ht="22.5">
      <c r="A6" s="365" t="s">
        <v>63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7"/>
    </row>
    <row r="7" spans="1:14" s="3" customFormat="1" ht="20.25">
      <c r="A7" s="366" t="s">
        <v>202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8"/>
    </row>
    <row r="8" spans="1:13" s="3" customFormat="1" ht="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6" s="3" customFormat="1" ht="18">
      <c r="A9" s="6" t="s">
        <v>28</v>
      </c>
      <c r="B9" s="268" t="s">
        <v>80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10"/>
      <c r="O9" s="10"/>
      <c r="P9" s="10"/>
    </row>
    <row r="10" spans="1:16" s="3" customFormat="1" ht="18">
      <c r="A10" s="6" t="s">
        <v>27</v>
      </c>
      <c r="B10" s="362" t="s">
        <v>56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10"/>
      <c r="O10" s="10"/>
      <c r="P10" s="10"/>
    </row>
    <row r="11" spans="1:16" s="3" customFormat="1" ht="18">
      <c r="A11" s="6" t="s">
        <v>29</v>
      </c>
      <c r="B11" s="268" t="s">
        <v>64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10"/>
      <c r="O11" s="10"/>
      <c r="P11" s="10"/>
    </row>
    <row r="12" spans="1:16" s="3" customFormat="1" ht="18">
      <c r="A12" s="6" t="s">
        <v>27</v>
      </c>
      <c r="B12" s="362" t="s">
        <v>57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10"/>
      <c r="O12" s="10"/>
      <c r="P12" s="10"/>
    </row>
    <row r="13" spans="1:16" s="13" customFormat="1" ht="18.75" customHeight="1">
      <c r="A13" s="11" t="s">
        <v>30</v>
      </c>
      <c r="B13" s="306" t="s">
        <v>216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10"/>
      <c r="O13" s="12"/>
      <c r="P13" s="12"/>
    </row>
    <row r="14" spans="1:16" s="13" customFormat="1" ht="21.75" customHeight="1">
      <c r="A14" s="11"/>
      <c r="B14" s="362" t="s">
        <v>218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10"/>
      <c r="O14" s="14"/>
      <c r="P14" s="14"/>
    </row>
    <row r="15" spans="1:16" s="13" customFormat="1" ht="21.75" customHeight="1">
      <c r="A15" s="11"/>
      <c r="B15" s="368" t="s">
        <v>217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10"/>
      <c r="O15" s="14"/>
      <c r="P15" s="14"/>
    </row>
    <row r="16" s="3" customFormat="1" ht="18">
      <c r="A16" s="6" t="s">
        <v>31</v>
      </c>
    </row>
    <row r="17" spans="1:2" s="3" customFormat="1" ht="18">
      <c r="A17" s="6" t="s">
        <v>33</v>
      </c>
      <c r="B17" s="3" t="s">
        <v>65</v>
      </c>
    </row>
    <row r="18" spans="1:10" s="3" customFormat="1" ht="18">
      <c r="A18" s="6"/>
      <c r="J18" s="15" t="s">
        <v>45</v>
      </c>
    </row>
    <row r="19" spans="1:10" s="3" customFormat="1" ht="18">
      <c r="A19" s="6"/>
      <c r="B19" s="355" t="s">
        <v>66</v>
      </c>
      <c r="C19" s="355"/>
      <c r="D19" s="355"/>
      <c r="E19" s="355" t="s">
        <v>67</v>
      </c>
      <c r="F19" s="355"/>
      <c r="G19" s="355"/>
      <c r="H19" s="355" t="s">
        <v>68</v>
      </c>
      <c r="I19" s="355"/>
      <c r="J19" s="355"/>
    </row>
    <row r="20" spans="1:10" s="3" customFormat="1" ht="31.5">
      <c r="A20" s="6"/>
      <c r="B20" s="16" t="s">
        <v>22</v>
      </c>
      <c r="C20" s="16" t="s">
        <v>23</v>
      </c>
      <c r="D20" s="16" t="s">
        <v>12</v>
      </c>
      <c r="E20" s="16" t="s">
        <v>22</v>
      </c>
      <c r="F20" s="16" t="s">
        <v>23</v>
      </c>
      <c r="G20" s="16" t="s">
        <v>12</v>
      </c>
      <c r="H20" s="16" t="s">
        <v>22</v>
      </c>
      <c r="I20" s="16" t="s">
        <v>23</v>
      </c>
      <c r="J20" s="16" t="s">
        <v>12</v>
      </c>
    </row>
    <row r="21" spans="1:10" s="3" customFormat="1" ht="18">
      <c r="A21" s="6"/>
      <c r="B21" s="17">
        <v>1</v>
      </c>
      <c r="C21" s="17">
        <v>2</v>
      </c>
      <c r="D21" s="17">
        <v>3</v>
      </c>
      <c r="E21" s="17">
        <v>4</v>
      </c>
      <c r="F21" s="17">
        <v>5</v>
      </c>
      <c r="G21" s="17">
        <v>6</v>
      </c>
      <c r="H21" s="17">
        <v>7</v>
      </c>
      <c r="I21" s="17">
        <v>8</v>
      </c>
      <c r="J21" s="17">
        <v>9</v>
      </c>
    </row>
    <row r="22" spans="1:10" s="3" customFormat="1" ht="18">
      <c r="A22" s="6"/>
      <c r="B22" s="18">
        <f>92775.45</f>
        <v>92775.45</v>
      </c>
      <c r="C22" s="18">
        <v>0</v>
      </c>
      <c r="D22" s="18">
        <f>B22+C22</f>
        <v>92775.45</v>
      </c>
      <c r="E22" s="18">
        <f>92966.68456-2384.42961</f>
        <v>90582.25494999999</v>
      </c>
      <c r="F22" s="18">
        <v>0</v>
      </c>
      <c r="G22" s="18">
        <f>E22+F22</f>
        <v>90582.25494999999</v>
      </c>
      <c r="H22" s="18">
        <f>E22-B22</f>
        <v>-2193.1950500000094</v>
      </c>
      <c r="I22" s="18">
        <f>F22-C22</f>
        <v>0</v>
      </c>
      <c r="J22" s="18">
        <f>H22+I22</f>
        <v>-2193.1950500000094</v>
      </c>
    </row>
    <row r="23" s="3" customFormat="1" ht="18">
      <c r="A23" s="6"/>
    </row>
    <row r="24" spans="1:16" s="3" customFormat="1" ht="18">
      <c r="A24" s="11" t="s">
        <v>34</v>
      </c>
      <c r="B24" s="272" t="s">
        <v>81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</row>
    <row r="25" spans="1:16" s="3" customFormat="1" ht="18">
      <c r="A25" s="1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" t="s">
        <v>45</v>
      </c>
      <c r="P25" s="19"/>
    </row>
    <row r="26" spans="1:16" s="3" customFormat="1" ht="36" customHeight="1">
      <c r="A26" s="359" t="s">
        <v>10</v>
      </c>
      <c r="B26" s="232" t="s">
        <v>203</v>
      </c>
      <c r="C26" s="360" t="s">
        <v>98</v>
      </c>
      <c r="D26" s="363" t="s">
        <v>204</v>
      </c>
      <c r="E26" s="307" t="s">
        <v>252</v>
      </c>
      <c r="F26" s="357"/>
      <c r="G26" s="308"/>
      <c r="H26" s="307" t="s">
        <v>205</v>
      </c>
      <c r="I26" s="357"/>
      <c r="J26" s="308"/>
      <c r="K26" s="307" t="s">
        <v>68</v>
      </c>
      <c r="L26" s="357"/>
      <c r="M26" s="308"/>
      <c r="N26" s="191" t="s">
        <v>206</v>
      </c>
      <c r="O26" s="192"/>
      <c r="P26" s="193"/>
    </row>
    <row r="27" spans="1:16" s="3" customFormat="1" ht="21.75" customHeight="1">
      <c r="A27" s="359"/>
      <c r="B27" s="232"/>
      <c r="C27" s="361"/>
      <c r="D27" s="364"/>
      <c r="E27" s="46" t="s">
        <v>22</v>
      </c>
      <c r="F27" s="46" t="s">
        <v>23</v>
      </c>
      <c r="G27" s="46" t="s">
        <v>12</v>
      </c>
      <c r="H27" s="46" t="s">
        <v>22</v>
      </c>
      <c r="I27" s="46" t="s">
        <v>23</v>
      </c>
      <c r="J27" s="46" t="s">
        <v>12</v>
      </c>
      <c r="K27" s="46" t="s">
        <v>22</v>
      </c>
      <c r="L27" s="46" t="s">
        <v>23</v>
      </c>
      <c r="M27" s="46" t="s">
        <v>12</v>
      </c>
      <c r="N27" s="197"/>
      <c r="O27" s="198"/>
      <c r="P27" s="199"/>
    </row>
    <row r="28" spans="1:16" s="22" customFormat="1" ht="18" customHeight="1">
      <c r="A28" s="20">
        <v>1</v>
      </c>
      <c r="B28" s="20">
        <v>2</v>
      </c>
      <c r="C28" s="21">
        <v>3</v>
      </c>
      <c r="D28" s="21">
        <v>4</v>
      </c>
      <c r="E28" s="16">
        <v>5</v>
      </c>
      <c r="F28" s="16">
        <v>6</v>
      </c>
      <c r="G28" s="16">
        <v>7</v>
      </c>
      <c r="H28" s="16">
        <v>8</v>
      </c>
      <c r="I28" s="16">
        <v>9</v>
      </c>
      <c r="J28" s="16">
        <v>10</v>
      </c>
      <c r="K28" s="16">
        <v>11</v>
      </c>
      <c r="L28" s="16">
        <v>12</v>
      </c>
      <c r="M28" s="16">
        <v>13</v>
      </c>
      <c r="N28" s="355">
        <v>14</v>
      </c>
      <c r="O28" s="355"/>
      <c r="P28" s="355"/>
    </row>
    <row r="29" spans="1:16" s="3" customFormat="1" ht="18">
      <c r="A29" s="23"/>
      <c r="B29" s="24"/>
      <c r="C29" s="25"/>
      <c r="D29" s="30" t="s">
        <v>77</v>
      </c>
      <c r="E29" s="27"/>
      <c r="F29" s="27"/>
      <c r="G29" s="27"/>
      <c r="H29" s="27"/>
      <c r="I29" s="27"/>
      <c r="J29" s="27"/>
      <c r="K29" s="27"/>
      <c r="L29" s="27"/>
      <c r="M29" s="27"/>
      <c r="N29" s="356"/>
      <c r="O29" s="356"/>
      <c r="P29" s="356"/>
    </row>
    <row r="30" spans="1:16" s="3" customFormat="1" ht="25.5" customHeight="1">
      <c r="A30" s="23">
        <v>1</v>
      </c>
      <c r="B30" s="24" t="s">
        <v>220</v>
      </c>
      <c r="C30" s="25" t="s">
        <v>219</v>
      </c>
      <c r="D30" s="54" t="s">
        <v>116</v>
      </c>
      <c r="E30" s="28">
        <f aca="true" t="shared" si="0" ref="E30:M30">E32</f>
        <v>756.86</v>
      </c>
      <c r="F30" s="29">
        <f t="shared" si="0"/>
        <v>0</v>
      </c>
      <c r="G30" s="28">
        <f t="shared" si="0"/>
        <v>756.86</v>
      </c>
      <c r="H30" s="28">
        <f t="shared" si="0"/>
        <v>735.56685</v>
      </c>
      <c r="I30" s="29">
        <f t="shared" si="0"/>
        <v>0</v>
      </c>
      <c r="J30" s="28">
        <f t="shared" si="0"/>
        <v>735.56685</v>
      </c>
      <c r="K30" s="28">
        <f t="shared" si="0"/>
        <v>-21.29314999999997</v>
      </c>
      <c r="L30" s="29">
        <f t="shared" si="0"/>
        <v>0</v>
      </c>
      <c r="M30" s="28">
        <f t="shared" si="0"/>
        <v>-21.29314999999997</v>
      </c>
      <c r="N30" s="377" t="s">
        <v>230</v>
      </c>
      <c r="O30" s="378"/>
      <c r="P30" s="379"/>
    </row>
    <row r="31" spans="1:16" s="3" customFormat="1" ht="18">
      <c r="A31" s="23"/>
      <c r="B31" s="24"/>
      <c r="C31" s="25"/>
      <c r="D31" s="30" t="s">
        <v>173</v>
      </c>
      <c r="E31" s="28"/>
      <c r="F31" s="27"/>
      <c r="G31" s="28"/>
      <c r="H31" s="28"/>
      <c r="I31" s="27"/>
      <c r="J31" s="28"/>
      <c r="K31" s="28"/>
      <c r="L31" s="27"/>
      <c r="M31" s="28"/>
      <c r="N31" s="371"/>
      <c r="O31" s="372"/>
      <c r="P31" s="373"/>
    </row>
    <row r="32" spans="1:16" s="3" customFormat="1" ht="80.25">
      <c r="A32" s="23"/>
      <c r="B32" s="24"/>
      <c r="C32" s="25"/>
      <c r="D32" s="30" t="s">
        <v>124</v>
      </c>
      <c r="E32" s="28">
        <v>756.86</v>
      </c>
      <c r="F32" s="29">
        <v>0</v>
      </c>
      <c r="G32" s="28">
        <f>E32+F32</f>
        <v>756.86</v>
      </c>
      <c r="H32" s="28">
        <v>735.56685</v>
      </c>
      <c r="I32" s="29">
        <v>0</v>
      </c>
      <c r="J32" s="28">
        <f>H32+I32</f>
        <v>735.56685</v>
      </c>
      <c r="K32" s="28">
        <f>H32-E32</f>
        <v>-21.29314999999997</v>
      </c>
      <c r="L32" s="29">
        <f>F32-I32</f>
        <v>0</v>
      </c>
      <c r="M32" s="28">
        <f>K32+L32</f>
        <v>-21.29314999999997</v>
      </c>
      <c r="N32" s="371"/>
      <c r="O32" s="372"/>
      <c r="P32" s="373"/>
    </row>
    <row r="33" spans="1:16" s="3" customFormat="1" ht="18">
      <c r="A33" s="23"/>
      <c r="B33" s="24"/>
      <c r="C33" s="25"/>
      <c r="D33" s="30" t="s">
        <v>83</v>
      </c>
      <c r="E33" s="28"/>
      <c r="F33" s="27"/>
      <c r="G33" s="28"/>
      <c r="H33" s="28"/>
      <c r="I33" s="27"/>
      <c r="J33" s="28"/>
      <c r="K33" s="28"/>
      <c r="L33" s="27"/>
      <c r="M33" s="28"/>
      <c r="N33" s="371"/>
      <c r="O33" s="372"/>
      <c r="P33" s="373"/>
    </row>
    <row r="34" spans="1:16" s="3" customFormat="1" ht="40.5">
      <c r="A34" s="23">
        <v>2</v>
      </c>
      <c r="B34" s="24" t="s">
        <v>221</v>
      </c>
      <c r="C34" s="25" t="s">
        <v>219</v>
      </c>
      <c r="D34" s="30" t="s">
        <v>197</v>
      </c>
      <c r="E34" s="28">
        <f aca="true" t="shared" si="1" ref="E34:M34">E36</f>
        <v>56.16</v>
      </c>
      <c r="F34" s="29">
        <f t="shared" si="1"/>
        <v>0</v>
      </c>
      <c r="G34" s="28">
        <f t="shared" si="1"/>
        <v>56.16</v>
      </c>
      <c r="H34" s="28">
        <f t="shared" si="1"/>
        <v>55.7858</v>
      </c>
      <c r="I34" s="29">
        <f t="shared" si="1"/>
        <v>0</v>
      </c>
      <c r="J34" s="28">
        <f t="shared" si="1"/>
        <v>55.7858</v>
      </c>
      <c r="K34" s="28">
        <f t="shared" si="1"/>
        <v>-0.37419999999999476</v>
      </c>
      <c r="L34" s="29">
        <f t="shared" si="1"/>
        <v>0</v>
      </c>
      <c r="M34" s="28">
        <f t="shared" si="1"/>
        <v>-0.37419999999999476</v>
      </c>
      <c r="N34" s="371"/>
      <c r="O34" s="372"/>
      <c r="P34" s="373"/>
    </row>
    <row r="35" spans="1:16" s="3" customFormat="1" ht="18">
      <c r="A35" s="23"/>
      <c r="B35" s="24"/>
      <c r="C35" s="25"/>
      <c r="D35" s="30" t="s">
        <v>173</v>
      </c>
      <c r="E35" s="28"/>
      <c r="F35" s="27"/>
      <c r="G35" s="28"/>
      <c r="H35" s="28"/>
      <c r="I35" s="27"/>
      <c r="J35" s="28"/>
      <c r="K35" s="28"/>
      <c r="L35" s="27"/>
      <c r="M35" s="28"/>
      <c r="N35" s="371"/>
      <c r="O35" s="372"/>
      <c r="P35" s="373"/>
    </row>
    <row r="36" spans="1:16" s="3" customFormat="1" ht="40.5">
      <c r="A36" s="23"/>
      <c r="B36" s="24"/>
      <c r="C36" s="25"/>
      <c r="D36" s="30" t="s">
        <v>198</v>
      </c>
      <c r="E36" s="28">
        <v>56.16</v>
      </c>
      <c r="F36" s="29">
        <v>0</v>
      </c>
      <c r="G36" s="28">
        <f>E36+F36</f>
        <v>56.16</v>
      </c>
      <c r="H36" s="28">
        <v>55.7858</v>
      </c>
      <c r="I36" s="29">
        <v>0</v>
      </c>
      <c r="J36" s="28">
        <f>H36+I36</f>
        <v>55.7858</v>
      </c>
      <c r="K36" s="28">
        <f>H36-E36</f>
        <v>-0.37419999999999476</v>
      </c>
      <c r="L36" s="29">
        <f>F36-I36</f>
        <v>0</v>
      </c>
      <c r="M36" s="28">
        <f>K36+L36</f>
        <v>-0.37419999999999476</v>
      </c>
      <c r="N36" s="371"/>
      <c r="O36" s="372"/>
      <c r="P36" s="373"/>
    </row>
    <row r="37" spans="1:16" s="3" customFormat="1" ht="18">
      <c r="A37" s="23"/>
      <c r="B37" s="24"/>
      <c r="C37" s="25"/>
      <c r="D37" s="30" t="s">
        <v>174</v>
      </c>
      <c r="E37" s="28"/>
      <c r="F37" s="27"/>
      <c r="G37" s="28"/>
      <c r="H37" s="28"/>
      <c r="I37" s="27"/>
      <c r="J37" s="28"/>
      <c r="K37" s="28"/>
      <c r="L37" s="27"/>
      <c r="M37" s="28"/>
      <c r="N37" s="371"/>
      <c r="O37" s="372"/>
      <c r="P37" s="373"/>
    </row>
    <row r="38" spans="1:16" s="3" customFormat="1" ht="27">
      <c r="A38" s="23">
        <v>3</v>
      </c>
      <c r="B38" s="24" t="s">
        <v>222</v>
      </c>
      <c r="C38" s="25" t="s">
        <v>219</v>
      </c>
      <c r="D38" s="30" t="s">
        <v>117</v>
      </c>
      <c r="E38" s="28">
        <f aca="true" t="shared" si="2" ref="E38:M38">E40</f>
        <v>44684.15</v>
      </c>
      <c r="F38" s="29">
        <f t="shared" si="2"/>
        <v>0</v>
      </c>
      <c r="G38" s="28">
        <f t="shared" si="2"/>
        <v>44684.15</v>
      </c>
      <c r="H38" s="28">
        <f t="shared" si="2"/>
        <v>43791.91235</v>
      </c>
      <c r="I38" s="29">
        <f t="shared" si="2"/>
        <v>0</v>
      </c>
      <c r="J38" s="28">
        <f t="shared" si="2"/>
        <v>43791.91235</v>
      </c>
      <c r="K38" s="28">
        <f t="shared" si="2"/>
        <v>-892.2376500000028</v>
      </c>
      <c r="L38" s="29">
        <f t="shared" si="2"/>
        <v>0</v>
      </c>
      <c r="M38" s="28">
        <f t="shared" si="2"/>
        <v>-892.2376500000028</v>
      </c>
      <c r="N38" s="371"/>
      <c r="O38" s="372"/>
      <c r="P38" s="373"/>
    </row>
    <row r="39" spans="1:16" s="3" customFormat="1" ht="18">
      <c r="A39" s="23"/>
      <c r="B39" s="24"/>
      <c r="C39" s="25"/>
      <c r="D39" s="30" t="s">
        <v>173</v>
      </c>
      <c r="E39" s="28"/>
      <c r="F39" s="27"/>
      <c r="G39" s="28"/>
      <c r="H39" s="28"/>
      <c r="I39" s="27"/>
      <c r="J39" s="28"/>
      <c r="K39" s="28"/>
      <c r="L39" s="27"/>
      <c r="M39" s="28"/>
      <c r="N39" s="371"/>
      <c r="O39" s="372"/>
      <c r="P39" s="373"/>
    </row>
    <row r="40" spans="1:16" s="3" customFormat="1" ht="32.25" customHeight="1">
      <c r="A40" s="23"/>
      <c r="B40" s="24"/>
      <c r="C40" s="25"/>
      <c r="D40" s="54" t="s">
        <v>125</v>
      </c>
      <c r="E40" s="28">
        <v>44684.15</v>
      </c>
      <c r="F40" s="29">
        <v>0</v>
      </c>
      <c r="G40" s="28">
        <f>E40+F40</f>
        <v>44684.15</v>
      </c>
      <c r="H40" s="28">
        <v>43791.91235</v>
      </c>
      <c r="I40" s="29">
        <v>0</v>
      </c>
      <c r="J40" s="28">
        <f>H40+I40</f>
        <v>43791.91235</v>
      </c>
      <c r="K40" s="28">
        <f>H40-E40</f>
        <v>-892.2376500000028</v>
      </c>
      <c r="L40" s="29">
        <f>F40-I40</f>
        <v>0</v>
      </c>
      <c r="M40" s="28">
        <f>K40+L40</f>
        <v>-892.2376500000028</v>
      </c>
      <c r="N40" s="371"/>
      <c r="O40" s="372"/>
      <c r="P40" s="373"/>
    </row>
    <row r="41" spans="1:16" s="3" customFormat="1" ht="18">
      <c r="A41" s="23"/>
      <c r="B41" s="24"/>
      <c r="C41" s="25"/>
      <c r="D41" s="30" t="s">
        <v>175</v>
      </c>
      <c r="E41" s="28"/>
      <c r="F41" s="27"/>
      <c r="G41" s="28"/>
      <c r="H41" s="28"/>
      <c r="I41" s="27"/>
      <c r="J41" s="28"/>
      <c r="K41" s="28"/>
      <c r="L41" s="27"/>
      <c r="M41" s="28"/>
      <c r="N41" s="371"/>
      <c r="O41" s="372"/>
      <c r="P41" s="373"/>
    </row>
    <row r="42" spans="1:16" s="3" customFormat="1" ht="40.5">
      <c r="A42" s="23">
        <v>4</v>
      </c>
      <c r="B42" s="24" t="s">
        <v>223</v>
      </c>
      <c r="C42" s="25" t="s">
        <v>219</v>
      </c>
      <c r="D42" s="30" t="s">
        <v>118</v>
      </c>
      <c r="E42" s="28">
        <f aca="true" t="shared" si="3" ref="E42:M42">E44</f>
        <v>3774.5</v>
      </c>
      <c r="F42" s="29">
        <f t="shared" si="3"/>
        <v>0</v>
      </c>
      <c r="G42" s="28">
        <f t="shared" si="3"/>
        <v>3774.5</v>
      </c>
      <c r="H42" s="28">
        <f t="shared" si="3"/>
        <v>3553.47118</v>
      </c>
      <c r="I42" s="29">
        <f t="shared" si="3"/>
        <v>0</v>
      </c>
      <c r="J42" s="28">
        <f t="shared" si="3"/>
        <v>3553.47118</v>
      </c>
      <c r="K42" s="28">
        <f t="shared" si="3"/>
        <v>-221.02882</v>
      </c>
      <c r="L42" s="29">
        <f t="shared" si="3"/>
        <v>0</v>
      </c>
      <c r="M42" s="28">
        <f t="shared" si="3"/>
        <v>-221.02882</v>
      </c>
      <c r="N42" s="371"/>
      <c r="O42" s="372"/>
      <c r="P42" s="373"/>
    </row>
    <row r="43" spans="1:16" s="3" customFormat="1" ht="18.75" customHeight="1">
      <c r="A43" s="23"/>
      <c r="B43" s="24"/>
      <c r="C43" s="25"/>
      <c r="D43" s="30" t="s">
        <v>173</v>
      </c>
      <c r="E43" s="28"/>
      <c r="F43" s="27"/>
      <c r="G43" s="28"/>
      <c r="H43" s="28"/>
      <c r="I43" s="27"/>
      <c r="J43" s="28"/>
      <c r="K43" s="28"/>
      <c r="L43" s="27"/>
      <c r="M43" s="28"/>
      <c r="N43" s="371"/>
      <c r="O43" s="372"/>
      <c r="P43" s="373"/>
    </row>
    <row r="44" spans="1:16" s="3" customFormat="1" ht="41.25" customHeight="1">
      <c r="A44" s="23"/>
      <c r="B44" s="24"/>
      <c r="C44" s="25"/>
      <c r="D44" s="30" t="s">
        <v>126</v>
      </c>
      <c r="E44" s="28">
        <v>3774.5</v>
      </c>
      <c r="F44" s="29">
        <v>0</v>
      </c>
      <c r="G44" s="28">
        <f>E44+F44</f>
        <v>3774.5</v>
      </c>
      <c r="H44" s="28">
        <v>3553.47118</v>
      </c>
      <c r="I44" s="29">
        <v>0</v>
      </c>
      <c r="J44" s="28">
        <f>H44+I44</f>
        <v>3553.47118</v>
      </c>
      <c r="K44" s="28">
        <f>H44-E44</f>
        <v>-221.02882</v>
      </c>
      <c r="L44" s="29">
        <f>F44-I44</f>
        <v>0</v>
      </c>
      <c r="M44" s="28">
        <f>K44+L44</f>
        <v>-221.02882</v>
      </c>
      <c r="N44" s="371"/>
      <c r="O44" s="372"/>
      <c r="P44" s="373"/>
    </row>
    <row r="45" spans="1:16" s="3" customFormat="1" ht="18">
      <c r="A45" s="23"/>
      <c r="B45" s="24"/>
      <c r="C45" s="25"/>
      <c r="D45" s="30" t="s">
        <v>176</v>
      </c>
      <c r="E45" s="28"/>
      <c r="F45" s="27"/>
      <c r="G45" s="28"/>
      <c r="H45" s="28"/>
      <c r="I45" s="27"/>
      <c r="J45" s="28"/>
      <c r="K45" s="28"/>
      <c r="L45" s="27"/>
      <c r="M45" s="28"/>
      <c r="N45" s="371" t="s">
        <v>230</v>
      </c>
      <c r="O45" s="372"/>
      <c r="P45" s="373"/>
    </row>
    <row r="46" spans="1:16" s="3" customFormat="1" ht="27">
      <c r="A46" s="23">
        <v>5</v>
      </c>
      <c r="B46" s="24" t="s">
        <v>224</v>
      </c>
      <c r="C46" s="25" t="s">
        <v>219</v>
      </c>
      <c r="D46" s="30" t="s">
        <v>119</v>
      </c>
      <c r="E46" s="28">
        <f aca="true" t="shared" si="4" ref="E46:M46">E48</f>
        <v>14960.13</v>
      </c>
      <c r="F46" s="29">
        <f t="shared" si="4"/>
        <v>0</v>
      </c>
      <c r="G46" s="28">
        <f t="shared" si="4"/>
        <v>14960.13</v>
      </c>
      <c r="H46" s="28">
        <f t="shared" si="4"/>
        <v>14105.75009</v>
      </c>
      <c r="I46" s="29">
        <f t="shared" si="4"/>
        <v>0</v>
      </c>
      <c r="J46" s="28">
        <f t="shared" si="4"/>
        <v>14105.75009</v>
      </c>
      <c r="K46" s="28">
        <f t="shared" si="4"/>
        <v>-854.3799099999997</v>
      </c>
      <c r="L46" s="29">
        <f t="shared" si="4"/>
        <v>0</v>
      </c>
      <c r="M46" s="28">
        <f t="shared" si="4"/>
        <v>-854.3799099999997</v>
      </c>
      <c r="N46" s="371"/>
      <c r="O46" s="372"/>
      <c r="P46" s="373"/>
    </row>
    <row r="47" spans="1:16" s="3" customFormat="1" ht="18">
      <c r="A47" s="23"/>
      <c r="B47" s="24"/>
      <c r="C47" s="25"/>
      <c r="D47" s="30" t="s">
        <v>173</v>
      </c>
      <c r="E47" s="28"/>
      <c r="F47" s="27"/>
      <c r="G47" s="28"/>
      <c r="H47" s="28"/>
      <c r="I47" s="27"/>
      <c r="J47" s="28"/>
      <c r="K47" s="28"/>
      <c r="L47" s="27"/>
      <c r="M47" s="28"/>
      <c r="N47" s="371"/>
      <c r="O47" s="372"/>
      <c r="P47" s="373"/>
    </row>
    <row r="48" spans="1:16" s="3" customFormat="1" ht="40.5">
      <c r="A48" s="23"/>
      <c r="B48" s="24"/>
      <c r="C48" s="25"/>
      <c r="D48" s="30" t="s">
        <v>127</v>
      </c>
      <c r="E48" s="28">
        <v>14960.13</v>
      </c>
      <c r="F48" s="29">
        <v>0</v>
      </c>
      <c r="G48" s="28">
        <f>E48+F48</f>
        <v>14960.13</v>
      </c>
      <c r="H48" s="28">
        <v>14105.75009</v>
      </c>
      <c r="I48" s="29">
        <v>0</v>
      </c>
      <c r="J48" s="28">
        <f>H48+I48</f>
        <v>14105.75009</v>
      </c>
      <c r="K48" s="28">
        <f>H48-E48</f>
        <v>-854.3799099999997</v>
      </c>
      <c r="L48" s="29">
        <f>F48-I48</f>
        <v>0</v>
      </c>
      <c r="M48" s="28">
        <f>K48+L48</f>
        <v>-854.3799099999997</v>
      </c>
      <c r="N48" s="371"/>
      <c r="O48" s="372"/>
      <c r="P48" s="373"/>
    </row>
    <row r="49" spans="1:16" s="3" customFormat="1" ht="18">
      <c r="A49" s="23"/>
      <c r="B49" s="24"/>
      <c r="C49" s="25"/>
      <c r="D49" s="30" t="s">
        <v>177</v>
      </c>
      <c r="E49" s="28"/>
      <c r="F49" s="27"/>
      <c r="G49" s="28"/>
      <c r="H49" s="28"/>
      <c r="I49" s="27"/>
      <c r="J49" s="28"/>
      <c r="K49" s="28"/>
      <c r="L49" s="27"/>
      <c r="M49" s="28"/>
      <c r="N49" s="371"/>
      <c r="O49" s="372"/>
      <c r="P49" s="373"/>
    </row>
    <row r="50" spans="1:16" s="3" customFormat="1" ht="27">
      <c r="A50" s="23">
        <v>6</v>
      </c>
      <c r="B50" s="24" t="s">
        <v>225</v>
      </c>
      <c r="C50" s="25" t="s">
        <v>219</v>
      </c>
      <c r="D50" s="30" t="s">
        <v>120</v>
      </c>
      <c r="E50" s="28">
        <f aca="true" t="shared" si="5" ref="E50:M50">E52</f>
        <v>452.53</v>
      </c>
      <c r="F50" s="29">
        <f t="shared" si="5"/>
        <v>0</v>
      </c>
      <c r="G50" s="28">
        <f t="shared" si="5"/>
        <v>452.53</v>
      </c>
      <c r="H50" s="28">
        <f t="shared" si="5"/>
        <v>445.28336</v>
      </c>
      <c r="I50" s="29">
        <f t="shared" si="5"/>
        <v>0</v>
      </c>
      <c r="J50" s="28">
        <f t="shared" si="5"/>
        <v>445.28336</v>
      </c>
      <c r="K50" s="28">
        <f t="shared" si="5"/>
        <v>-7.246639999999957</v>
      </c>
      <c r="L50" s="29">
        <f t="shared" si="5"/>
        <v>0</v>
      </c>
      <c r="M50" s="28">
        <f t="shared" si="5"/>
        <v>-7.246639999999957</v>
      </c>
      <c r="N50" s="371"/>
      <c r="O50" s="372"/>
      <c r="P50" s="373"/>
    </row>
    <row r="51" spans="1:16" s="3" customFormat="1" ht="18">
      <c r="A51" s="23"/>
      <c r="B51" s="24"/>
      <c r="C51" s="25"/>
      <c r="D51" s="30" t="s">
        <v>173</v>
      </c>
      <c r="E51" s="28"/>
      <c r="F51" s="27"/>
      <c r="G51" s="28"/>
      <c r="H51" s="28"/>
      <c r="I51" s="27"/>
      <c r="J51" s="28"/>
      <c r="K51" s="28"/>
      <c r="L51" s="27"/>
      <c r="M51" s="28"/>
      <c r="N51" s="371"/>
      <c r="O51" s="372"/>
      <c r="P51" s="373"/>
    </row>
    <row r="52" spans="1:16" s="3" customFormat="1" ht="40.5">
      <c r="A52" s="23"/>
      <c r="B52" s="24"/>
      <c r="C52" s="25"/>
      <c r="D52" s="30" t="s">
        <v>128</v>
      </c>
      <c r="E52" s="28">
        <v>452.53</v>
      </c>
      <c r="F52" s="29">
        <v>0</v>
      </c>
      <c r="G52" s="28">
        <f>E52+F52</f>
        <v>452.53</v>
      </c>
      <c r="H52" s="28">
        <v>445.28336</v>
      </c>
      <c r="I52" s="29">
        <v>0</v>
      </c>
      <c r="J52" s="28">
        <f>H52+I52</f>
        <v>445.28336</v>
      </c>
      <c r="K52" s="28">
        <f>H52-E52</f>
        <v>-7.246639999999957</v>
      </c>
      <c r="L52" s="29">
        <f>F52-I52</f>
        <v>0</v>
      </c>
      <c r="M52" s="28">
        <f>K52+L52</f>
        <v>-7.246639999999957</v>
      </c>
      <c r="N52" s="371"/>
      <c r="O52" s="372"/>
      <c r="P52" s="373"/>
    </row>
    <row r="53" spans="1:16" s="3" customFormat="1" ht="18">
      <c r="A53" s="23"/>
      <c r="B53" s="24"/>
      <c r="C53" s="25"/>
      <c r="D53" s="30" t="s">
        <v>178</v>
      </c>
      <c r="E53" s="28"/>
      <c r="F53" s="27"/>
      <c r="G53" s="28"/>
      <c r="H53" s="28"/>
      <c r="I53" s="27"/>
      <c r="J53" s="28"/>
      <c r="K53" s="28"/>
      <c r="L53" s="27"/>
      <c r="M53" s="28"/>
      <c r="N53" s="371"/>
      <c r="O53" s="372"/>
      <c r="P53" s="373"/>
    </row>
    <row r="54" spans="1:16" s="3" customFormat="1" ht="27">
      <c r="A54" s="23">
        <v>7</v>
      </c>
      <c r="B54" s="24" t="s">
        <v>226</v>
      </c>
      <c r="C54" s="25" t="s">
        <v>219</v>
      </c>
      <c r="D54" s="30" t="s">
        <v>121</v>
      </c>
      <c r="E54" s="28">
        <f aca="true" t="shared" si="6" ref="E54:M54">E56</f>
        <v>236.64</v>
      </c>
      <c r="F54" s="29">
        <f t="shared" si="6"/>
        <v>0</v>
      </c>
      <c r="G54" s="28">
        <f t="shared" si="6"/>
        <v>236.64</v>
      </c>
      <c r="H54" s="28">
        <f t="shared" si="6"/>
        <v>183.18</v>
      </c>
      <c r="I54" s="29">
        <f t="shared" si="6"/>
        <v>0</v>
      </c>
      <c r="J54" s="28">
        <f t="shared" si="6"/>
        <v>183.18</v>
      </c>
      <c r="K54" s="28">
        <f t="shared" si="6"/>
        <v>-53.45999999999998</v>
      </c>
      <c r="L54" s="29">
        <f t="shared" si="6"/>
        <v>0</v>
      </c>
      <c r="M54" s="28">
        <f t="shared" si="6"/>
        <v>-53.45999999999998</v>
      </c>
      <c r="N54" s="371"/>
      <c r="O54" s="372"/>
      <c r="P54" s="373"/>
    </row>
    <row r="55" spans="1:16" s="3" customFormat="1" ht="18">
      <c r="A55" s="23"/>
      <c r="B55" s="24"/>
      <c r="C55" s="25"/>
      <c r="D55" s="30" t="s">
        <v>173</v>
      </c>
      <c r="E55" s="28"/>
      <c r="F55" s="27"/>
      <c r="G55" s="28"/>
      <c r="H55" s="28"/>
      <c r="I55" s="27"/>
      <c r="J55" s="28"/>
      <c r="K55" s="28"/>
      <c r="L55" s="27"/>
      <c r="M55" s="28"/>
      <c r="N55" s="371"/>
      <c r="O55" s="372"/>
      <c r="P55" s="373"/>
    </row>
    <row r="56" spans="1:16" s="3" customFormat="1" ht="33" customHeight="1">
      <c r="A56" s="23"/>
      <c r="B56" s="24"/>
      <c r="C56" s="25"/>
      <c r="D56" s="30" t="s">
        <v>129</v>
      </c>
      <c r="E56" s="28">
        <v>236.64</v>
      </c>
      <c r="F56" s="29">
        <v>0</v>
      </c>
      <c r="G56" s="28">
        <f>E56+F56</f>
        <v>236.64</v>
      </c>
      <c r="H56" s="28">
        <v>183.18</v>
      </c>
      <c r="I56" s="29">
        <v>0</v>
      </c>
      <c r="J56" s="28">
        <f>H56+I56</f>
        <v>183.18</v>
      </c>
      <c r="K56" s="28">
        <f>H56-E56</f>
        <v>-53.45999999999998</v>
      </c>
      <c r="L56" s="29">
        <f>F56-I56</f>
        <v>0</v>
      </c>
      <c r="M56" s="28">
        <f>K56+L56</f>
        <v>-53.45999999999998</v>
      </c>
      <c r="N56" s="371"/>
      <c r="O56" s="372"/>
      <c r="P56" s="373"/>
    </row>
    <row r="57" spans="1:16" s="3" customFormat="1" ht="18">
      <c r="A57" s="23"/>
      <c r="B57" s="24"/>
      <c r="C57" s="25"/>
      <c r="D57" s="30" t="s">
        <v>179</v>
      </c>
      <c r="E57" s="28"/>
      <c r="F57" s="27"/>
      <c r="G57" s="28"/>
      <c r="H57" s="28"/>
      <c r="I57" s="27"/>
      <c r="J57" s="28"/>
      <c r="K57" s="28"/>
      <c r="L57" s="27"/>
      <c r="M57" s="28"/>
      <c r="N57" s="371"/>
      <c r="O57" s="372"/>
      <c r="P57" s="373"/>
    </row>
    <row r="58" spans="1:16" s="3" customFormat="1" ht="40.5">
      <c r="A58" s="23">
        <v>8</v>
      </c>
      <c r="B58" s="24" t="s">
        <v>227</v>
      </c>
      <c r="C58" s="25" t="s">
        <v>219</v>
      </c>
      <c r="D58" s="30" t="s">
        <v>122</v>
      </c>
      <c r="E58" s="28">
        <f aca="true" t="shared" si="7" ref="E58:M58">E60</f>
        <v>12852.34</v>
      </c>
      <c r="F58" s="29">
        <f t="shared" si="7"/>
        <v>0</v>
      </c>
      <c r="G58" s="28">
        <f t="shared" si="7"/>
        <v>12852.34</v>
      </c>
      <c r="H58" s="28">
        <f t="shared" si="7"/>
        <v>12808.17692</v>
      </c>
      <c r="I58" s="29">
        <f t="shared" si="7"/>
        <v>0</v>
      </c>
      <c r="J58" s="28">
        <f t="shared" si="7"/>
        <v>12808.17692</v>
      </c>
      <c r="K58" s="28">
        <f t="shared" si="7"/>
        <v>-44.163080000000264</v>
      </c>
      <c r="L58" s="29">
        <f t="shared" si="7"/>
        <v>0</v>
      </c>
      <c r="M58" s="28">
        <f t="shared" si="7"/>
        <v>-44.163080000000264</v>
      </c>
      <c r="N58" s="371"/>
      <c r="O58" s="372"/>
      <c r="P58" s="373"/>
    </row>
    <row r="59" spans="1:16" s="3" customFormat="1" ht="18">
      <c r="A59" s="23"/>
      <c r="B59" s="24"/>
      <c r="C59" s="25"/>
      <c r="D59" s="30" t="s">
        <v>173</v>
      </c>
      <c r="E59" s="28"/>
      <c r="F59" s="27"/>
      <c r="G59" s="28"/>
      <c r="H59" s="28"/>
      <c r="I59" s="27"/>
      <c r="J59" s="28"/>
      <c r="K59" s="28"/>
      <c r="L59" s="27"/>
      <c r="M59" s="28"/>
      <c r="N59" s="371"/>
      <c r="O59" s="372"/>
      <c r="P59" s="373"/>
    </row>
    <row r="60" spans="1:16" s="3" customFormat="1" ht="40.5">
      <c r="A60" s="23"/>
      <c r="B60" s="24"/>
      <c r="C60" s="25"/>
      <c r="D60" s="30" t="s">
        <v>130</v>
      </c>
      <c r="E60" s="28">
        <v>12852.34</v>
      </c>
      <c r="F60" s="29">
        <v>0</v>
      </c>
      <c r="G60" s="28">
        <f>E60+F60</f>
        <v>12852.34</v>
      </c>
      <c r="H60" s="28">
        <v>12808.17692</v>
      </c>
      <c r="I60" s="29">
        <v>0</v>
      </c>
      <c r="J60" s="28">
        <f>H60+I60</f>
        <v>12808.17692</v>
      </c>
      <c r="K60" s="28">
        <f>H60-E60</f>
        <v>-44.163080000000264</v>
      </c>
      <c r="L60" s="29">
        <f>F60-I60</f>
        <v>0</v>
      </c>
      <c r="M60" s="28">
        <f>K60+L60</f>
        <v>-44.163080000000264</v>
      </c>
      <c r="N60" s="371"/>
      <c r="O60" s="372"/>
      <c r="P60" s="373"/>
    </row>
    <row r="61" spans="1:16" s="3" customFormat="1" ht="18">
      <c r="A61" s="23"/>
      <c r="B61" s="24"/>
      <c r="C61" s="25"/>
      <c r="D61" s="30" t="s">
        <v>180</v>
      </c>
      <c r="E61" s="28"/>
      <c r="F61" s="27"/>
      <c r="G61" s="28"/>
      <c r="H61" s="28"/>
      <c r="I61" s="27"/>
      <c r="J61" s="28"/>
      <c r="K61" s="28"/>
      <c r="L61" s="27"/>
      <c r="M61" s="28"/>
      <c r="N61" s="371"/>
      <c r="O61" s="372"/>
      <c r="P61" s="373"/>
    </row>
    <row r="62" spans="1:16" s="3" customFormat="1" ht="40.5">
      <c r="A62" s="23">
        <v>9</v>
      </c>
      <c r="B62" s="24" t="s">
        <v>228</v>
      </c>
      <c r="C62" s="25" t="s">
        <v>229</v>
      </c>
      <c r="D62" s="30" t="s">
        <v>123</v>
      </c>
      <c r="E62" s="28">
        <f aca="true" t="shared" si="8" ref="E62:M62">E64</f>
        <v>15002.14</v>
      </c>
      <c r="F62" s="29">
        <f t="shared" si="8"/>
        <v>0</v>
      </c>
      <c r="G62" s="28">
        <f t="shared" si="8"/>
        <v>15002.14</v>
      </c>
      <c r="H62" s="28">
        <f t="shared" si="8"/>
        <v>14903.1284</v>
      </c>
      <c r="I62" s="29">
        <f t="shared" si="8"/>
        <v>0</v>
      </c>
      <c r="J62" s="28">
        <f t="shared" si="8"/>
        <v>14903.1284</v>
      </c>
      <c r="K62" s="28">
        <f t="shared" si="8"/>
        <v>-99.01159999999982</v>
      </c>
      <c r="L62" s="29">
        <f t="shared" si="8"/>
        <v>0</v>
      </c>
      <c r="M62" s="28">
        <f t="shared" si="8"/>
        <v>-99.01159999999982</v>
      </c>
      <c r="N62" s="371"/>
      <c r="O62" s="372"/>
      <c r="P62" s="373"/>
    </row>
    <row r="63" spans="1:16" s="3" customFormat="1" ht="18">
      <c r="A63" s="23"/>
      <c r="B63" s="24"/>
      <c r="C63" s="25"/>
      <c r="D63" s="30" t="s">
        <v>173</v>
      </c>
      <c r="E63" s="28"/>
      <c r="F63" s="27"/>
      <c r="G63" s="28"/>
      <c r="H63" s="28"/>
      <c r="I63" s="27"/>
      <c r="J63" s="28"/>
      <c r="K63" s="28"/>
      <c r="L63" s="27"/>
      <c r="M63" s="28"/>
      <c r="N63" s="371"/>
      <c r="O63" s="372"/>
      <c r="P63" s="373"/>
    </row>
    <row r="64" spans="1:16" s="3" customFormat="1" ht="54">
      <c r="A64" s="23"/>
      <c r="B64" s="24"/>
      <c r="C64" s="25"/>
      <c r="D64" s="30" t="s">
        <v>131</v>
      </c>
      <c r="E64" s="28">
        <v>15002.14</v>
      </c>
      <c r="F64" s="29">
        <v>0</v>
      </c>
      <c r="G64" s="28">
        <f>E64+F64</f>
        <v>15002.14</v>
      </c>
      <c r="H64" s="28">
        <v>14903.1284</v>
      </c>
      <c r="I64" s="29">
        <v>0</v>
      </c>
      <c r="J64" s="28">
        <f>H64+I64</f>
        <v>14903.1284</v>
      </c>
      <c r="K64" s="28">
        <f>H64-E64</f>
        <v>-99.01159999999982</v>
      </c>
      <c r="L64" s="29">
        <f>F64-I64</f>
        <v>0</v>
      </c>
      <c r="M64" s="28">
        <f>K64+L64</f>
        <v>-99.01159999999982</v>
      </c>
      <c r="N64" s="371"/>
      <c r="O64" s="372"/>
      <c r="P64" s="373"/>
    </row>
    <row r="65" spans="1:16" s="3" customFormat="1" ht="18">
      <c r="A65" s="23"/>
      <c r="B65" s="24"/>
      <c r="C65" s="25"/>
      <c r="D65" s="26" t="s">
        <v>84</v>
      </c>
      <c r="E65" s="28">
        <f>E30+E34+E38+E42+E46+E50+E54+E58+E62</f>
        <v>92775.45</v>
      </c>
      <c r="F65" s="29">
        <f aca="true" t="shared" si="9" ref="F65:M65">F30+F34+F38+F42+F46+F50+F54+F58+F62</f>
        <v>0</v>
      </c>
      <c r="G65" s="28">
        <f t="shared" si="9"/>
        <v>92775.45</v>
      </c>
      <c r="H65" s="28">
        <f t="shared" si="9"/>
        <v>90582.25495</v>
      </c>
      <c r="I65" s="29">
        <f t="shared" si="9"/>
        <v>0</v>
      </c>
      <c r="J65" s="28">
        <f t="shared" si="9"/>
        <v>90582.25495</v>
      </c>
      <c r="K65" s="28">
        <f t="shared" si="9"/>
        <v>-2193.1950500000025</v>
      </c>
      <c r="L65" s="29">
        <f t="shared" si="9"/>
        <v>0</v>
      </c>
      <c r="M65" s="28">
        <f t="shared" si="9"/>
        <v>-2193.1950500000025</v>
      </c>
      <c r="N65" s="374"/>
      <c r="O65" s="375"/>
      <c r="P65" s="376"/>
    </row>
    <row r="66" spans="1:16" s="3" customFormat="1" ht="18">
      <c r="A66" s="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4" s="3" customFormat="1" ht="18">
      <c r="A67" s="11" t="s">
        <v>35</v>
      </c>
      <c r="B67" s="380" t="s">
        <v>207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2"/>
      <c r="M67" s="32"/>
      <c r="N67" s="32"/>
    </row>
    <row r="68" spans="1:14" s="3" customFormat="1" ht="18">
      <c r="A68" s="11"/>
      <c r="B68" s="31"/>
      <c r="C68" s="31"/>
      <c r="D68" s="31"/>
      <c r="E68" s="31"/>
      <c r="F68" s="31"/>
      <c r="G68" s="31"/>
      <c r="H68" s="31"/>
      <c r="I68" s="31"/>
      <c r="J68" s="31"/>
      <c r="K68" s="15" t="s">
        <v>45</v>
      </c>
      <c r="L68" s="32"/>
      <c r="M68" s="32"/>
      <c r="N68" s="32"/>
    </row>
    <row r="69" spans="1:14" s="3" customFormat="1" ht="36" customHeight="1">
      <c r="A69" s="11"/>
      <c r="B69" s="369" t="s">
        <v>208</v>
      </c>
      <c r="C69" s="381" t="s">
        <v>69</v>
      </c>
      <c r="D69" s="381"/>
      <c r="E69" s="381"/>
      <c r="F69" s="381" t="s">
        <v>82</v>
      </c>
      <c r="G69" s="381"/>
      <c r="H69" s="381"/>
      <c r="I69" s="355" t="s">
        <v>68</v>
      </c>
      <c r="J69" s="355"/>
      <c r="K69" s="355"/>
      <c r="L69" s="356" t="s">
        <v>206</v>
      </c>
      <c r="M69" s="356"/>
      <c r="N69" s="356"/>
    </row>
    <row r="70" spans="1:14" s="3" customFormat="1" ht="31.5">
      <c r="A70" s="11"/>
      <c r="B70" s="370"/>
      <c r="C70" s="16" t="s">
        <v>22</v>
      </c>
      <c r="D70" s="16" t="s">
        <v>23</v>
      </c>
      <c r="E70" s="16" t="s">
        <v>12</v>
      </c>
      <c r="F70" s="16" t="s">
        <v>22</v>
      </c>
      <c r="G70" s="16" t="s">
        <v>23</v>
      </c>
      <c r="H70" s="16" t="s">
        <v>12</v>
      </c>
      <c r="I70" s="16" t="s">
        <v>22</v>
      </c>
      <c r="J70" s="16" t="s">
        <v>23</v>
      </c>
      <c r="K70" s="16" t="s">
        <v>12</v>
      </c>
      <c r="L70" s="356"/>
      <c r="M70" s="356"/>
      <c r="N70" s="356"/>
    </row>
    <row r="71" spans="1:14" s="3" customFormat="1" ht="18">
      <c r="A71" s="11"/>
      <c r="B71" s="33">
        <v>1</v>
      </c>
      <c r="C71" s="34">
        <v>2</v>
      </c>
      <c r="D71" s="34">
        <v>3</v>
      </c>
      <c r="E71" s="34">
        <v>4</v>
      </c>
      <c r="F71" s="34">
        <v>5</v>
      </c>
      <c r="G71" s="34">
        <v>6</v>
      </c>
      <c r="H71" s="34">
        <v>7</v>
      </c>
      <c r="I71" s="34">
        <v>8</v>
      </c>
      <c r="J71" s="34">
        <v>9</v>
      </c>
      <c r="K71" s="34">
        <v>10</v>
      </c>
      <c r="L71" s="355">
        <v>11</v>
      </c>
      <c r="M71" s="355"/>
      <c r="N71" s="355"/>
    </row>
    <row r="72" spans="1:14" s="3" customFormat="1" ht="27">
      <c r="A72" s="11"/>
      <c r="B72" s="35" t="s">
        <v>115</v>
      </c>
      <c r="C72" s="36">
        <v>0</v>
      </c>
      <c r="D72" s="36">
        <v>0</v>
      </c>
      <c r="E72" s="36">
        <f>C72+D72</f>
        <v>0</v>
      </c>
      <c r="F72" s="36">
        <v>0</v>
      </c>
      <c r="G72" s="36">
        <v>0</v>
      </c>
      <c r="H72" s="36">
        <f>F72+G72</f>
        <v>0</v>
      </c>
      <c r="I72" s="36">
        <f>C72-F72</f>
        <v>0</v>
      </c>
      <c r="J72" s="36">
        <v>0</v>
      </c>
      <c r="K72" s="36">
        <f>I72+J72</f>
        <v>0</v>
      </c>
      <c r="L72" s="358" t="s">
        <v>54</v>
      </c>
      <c r="M72" s="358"/>
      <c r="N72" s="358"/>
    </row>
    <row r="73" spans="1:14" s="3" customFormat="1" ht="18">
      <c r="A73" s="11"/>
      <c r="B73" s="35" t="s">
        <v>77</v>
      </c>
      <c r="C73" s="36">
        <v>0</v>
      </c>
      <c r="D73" s="36">
        <v>0</v>
      </c>
      <c r="E73" s="36">
        <f>C73+D73</f>
        <v>0</v>
      </c>
      <c r="F73" s="36">
        <v>0</v>
      </c>
      <c r="G73" s="36">
        <v>0</v>
      </c>
      <c r="H73" s="36">
        <f>F73+G73</f>
        <v>0</v>
      </c>
      <c r="I73" s="36">
        <f>C73-F73</f>
        <v>0</v>
      </c>
      <c r="J73" s="36">
        <v>0</v>
      </c>
      <c r="K73" s="36">
        <f>I73+J73</f>
        <v>0</v>
      </c>
      <c r="L73" s="358" t="s">
        <v>54</v>
      </c>
      <c r="M73" s="358"/>
      <c r="N73" s="358"/>
    </row>
    <row r="74" spans="1:14" s="3" customFormat="1" ht="18">
      <c r="A74" s="11"/>
      <c r="B74" s="35" t="s">
        <v>83</v>
      </c>
      <c r="C74" s="36">
        <v>0</v>
      </c>
      <c r="D74" s="36">
        <v>0</v>
      </c>
      <c r="E74" s="36">
        <f>C74+D74</f>
        <v>0</v>
      </c>
      <c r="F74" s="36">
        <v>0</v>
      </c>
      <c r="G74" s="36">
        <v>0</v>
      </c>
      <c r="H74" s="36">
        <f>F74+G74</f>
        <v>0</v>
      </c>
      <c r="I74" s="36">
        <f>C74-F74</f>
        <v>0</v>
      </c>
      <c r="J74" s="36">
        <v>0</v>
      </c>
      <c r="K74" s="36">
        <f>I74+J74</f>
        <v>0</v>
      </c>
      <c r="L74" s="358" t="s">
        <v>54</v>
      </c>
      <c r="M74" s="358"/>
      <c r="N74" s="358"/>
    </row>
    <row r="75" spans="1:14" s="3" customFormat="1" ht="18">
      <c r="A75" s="11"/>
      <c r="B75" s="37" t="s">
        <v>48</v>
      </c>
      <c r="C75" s="36">
        <v>0</v>
      </c>
      <c r="D75" s="36">
        <v>0</v>
      </c>
      <c r="E75" s="36">
        <f>C75+D75</f>
        <v>0</v>
      </c>
      <c r="F75" s="36">
        <v>0</v>
      </c>
      <c r="G75" s="36">
        <v>0</v>
      </c>
      <c r="H75" s="36">
        <f>F75+G75</f>
        <v>0</v>
      </c>
      <c r="I75" s="36">
        <f>C75-F75</f>
        <v>0</v>
      </c>
      <c r="J75" s="36">
        <v>0</v>
      </c>
      <c r="K75" s="36">
        <f>I75+J75</f>
        <v>0</v>
      </c>
      <c r="L75" s="358" t="s">
        <v>54</v>
      </c>
      <c r="M75" s="358"/>
      <c r="N75" s="358"/>
    </row>
    <row r="76" spans="1:14" s="3" customFormat="1" ht="18">
      <c r="A76" s="11"/>
      <c r="B76" s="35" t="s">
        <v>84</v>
      </c>
      <c r="C76" s="36">
        <v>0</v>
      </c>
      <c r="D76" s="36">
        <v>0</v>
      </c>
      <c r="E76" s="36">
        <f>C76+D76</f>
        <v>0</v>
      </c>
      <c r="F76" s="36">
        <v>0</v>
      </c>
      <c r="G76" s="36">
        <v>0</v>
      </c>
      <c r="H76" s="36">
        <f>F76+G76</f>
        <v>0</v>
      </c>
      <c r="I76" s="36">
        <f>C76-F76</f>
        <v>0</v>
      </c>
      <c r="J76" s="36">
        <v>0</v>
      </c>
      <c r="K76" s="36">
        <f>I76+J76</f>
        <v>0</v>
      </c>
      <c r="L76" s="358" t="s">
        <v>54</v>
      </c>
      <c r="M76" s="358"/>
      <c r="N76" s="358"/>
    </row>
    <row r="77" spans="1:14" s="3" customFormat="1" ht="18">
      <c r="A77" s="11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2"/>
      <c r="M77" s="32"/>
      <c r="N77" s="32"/>
    </row>
    <row r="78" spans="1:2" s="3" customFormat="1" ht="18">
      <c r="A78" s="6" t="s">
        <v>36</v>
      </c>
      <c r="B78" s="3" t="s">
        <v>85</v>
      </c>
    </row>
    <row r="79" s="15" customFormat="1" ht="15">
      <c r="A79" s="40"/>
    </row>
    <row r="80" spans="1:12" s="15" customFormat="1" ht="47.25" customHeight="1">
      <c r="A80" s="20" t="s">
        <v>10</v>
      </c>
      <c r="B80" s="41" t="s">
        <v>72</v>
      </c>
      <c r="C80" s="41" t="s">
        <v>24</v>
      </c>
      <c r="D80" s="20" t="s">
        <v>25</v>
      </c>
      <c r="E80" s="201" t="s">
        <v>26</v>
      </c>
      <c r="F80" s="203"/>
      <c r="G80" s="201" t="s">
        <v>69</v>
      </c>
      <c r="H80" s="203"/>
      <c r="I80" s="201" t="s">
        <v>86</v>
      </c>
      <c r="J80" s="203"/>
      <c r="K80" s="385" t="s">
        <v>68</v>
      </c>
      <c r="L80" s="386"/>
    </row>
    <row r="81" spans="1:12" s="15" customFormat="1" ht="15">
      <c r="A81" s="42"/>
      <c r="B81" s="43"/>
      <c r="C81" s="43" t="s">
        <v>77</v>
      </c>
      <c r="D81" s="43"/>
      <c r="E81" s="206"/>
      <c r="F81" s="208"/>
      <c r="G81" s="206"/>
      <c r="H81" s="208"/>
      <c r="I81" s="206"/>
      <c r="J81" s="208"/>
      <c r="K81" s="206"/>
      <c r="L81" s="208"/>
    </row>
    <row r="82" spans="1:12" s="15" customFormat="1" ht="26.25">
      <c r="A82" s="42"/>
      <c r="B82" s="78">
        <v>1513041</v>
      </c>
      <c r="C82" s="64" t="s">
        <v>116</v>
      </c>
      <c r="D82" s="77" t="s">
        <v>90</v>
      </c>
      <c r="E82" s="332" t="s">
        <v>237</v>
      </c>
      <c r="F82" s="333"/>
      <c r="G82" s="309">
        <f>G84</f>
        <v>756.86</v>
      </c>
      <c r="H82" s="310"/>
      <c r="I82" s="309">
        <f>I84</f>
        <v>735.56685</v>
      </c>
      <c r="J82" s="310"/>
      <c r="K82" s="309">
        <f>I82-G82</f>
        <v>-21.29314999999997</v>
      </c>
      <c r="L82" s="310"/>
    </row>
    <row r="83" spans="1:12" s="15" customFormat="1" ht="15">
      <c r="A83" s="42"/>
      <c r="B83" s="43"/>
      <c r="C83" s="63" t="s">
        <v>46</v>
      </c>
      <c r="D83" s="43"/>
      <c r="E83" s="334"/>
      <c r="F83" s="335"/>
      <c r="G83" s="320"/>
      <c r="H83" s="321"/>
      <c r="I83" s="320"/>
      <c r="J83" s="321"/>
      <c r="K83" s="320"/>
      <c r="L83" s="321"/>
    </row>
    <row r="84" spans="1:12" s="15" customFormat="1" ht="81" customHeight="1">
      <c r="A84" s="42"/>
      <c r="B84" s="43"/>
      <c r="C84" s="30" t="s">
        <v>124</v>
      </c>
      <c r="D84" s="77" t="s">
        <v>90</v>
      </c>
      <c r="E84" s="336"/>
      <c r="F84" s="337"/>
      <c r="G84" s="309">
        <v>756.86</v>
      </c>
      <c r="H84" s="310"/>
      <c r="I84" s="309">
        <v>735.56685</v>
      </c>
      <c r="J84" s="310"/>
      <c r="K84" s="309">
        <f>I84-G84</f>
        <v>-21.29314999999997</v>
      </c>
      <c r="L84" s="310"/>
    </row>
    <row r="85" spans="1:12" s="15" customFormat="1" ht="15">
      <c r="A85" s="42">
        <v>1</v>
      </c>
      <c r="B85" s="43"/>
      <c r="C85" s="43" t="s">
        <v>13</v>
      </c>
      <c r="D85" s="43"/>
      <c r="E85" s="206"/>
      <c r="F85" s="208"/>
      <c r="G85" s="206"/>
      <c r="H85" s="208"/>
      <c r="I85" s="206"/>
      <c r="J85" s="208"/>
      <c r="K85" s="206"/>
      <c r="L85" s="208"/>
    </row>
    <row r="86" spans="1:12" s="15" customFormat="1" ht="15">
      <c r="A86" s="42"/>
      <c r="B86" s="45"/>
      <c r="C86" s="45" t="s">
        <v>54</v>
      </c>
      <c r="D86" s="46" t="s">
        <v>54</v>
      </c>
      <c r="E86" s="307" t="s">
        <v>54</v>
      </c>
      <c r="F86" s="308"/>
      <c r="G86" s="307" t="s">
        <v>54</v>
      </c>
      <c r="H86" s="308"/>
      <c r="I86" s="307" t="s">
        <v>54</v>
      </c>
      <c r="J86" s="308"/>
      <c r="K86" s="307" t="s">
        <v>54</v>
      </c>
      <c r="L86" s="308"/>
    </row>
    <row r="87" spans="1:12" s="15" customFormat="1" ht="15">
      <c r="A87" s="49"/>
      <c r="B87" s="49"/>
      <c r="C87" s="316" t="s">
        <v>236</v>
      </c>
      <c r="D87" s="317"/>
      <c r="E87" s="317"/>
      <c r="F87" s="317"/>
      <c r="G87" s="317"/>
      <c r="H87" s="317"/>
      <c r="I87" s="317"/>
      <c r="J87" s="317"/>
      <c r="K87" s="317"/>
      <c r="L87" s="318"/>
    </row>
    <row r="88" spans="1:12" s="15" customFormat="1" ht="15">
      <c r="A88" s="42">
        <v>2</v>
      </c>
      <c r="B88" s="43"/>
      <c r="C88" s="63" t="s">
        <v>14</v>
      </c>
      <c r="D88" s="46"/>
      <c r="E88" s="307"/>
      <c r="F88" s="308"/>
      <c r="G88" s="307"/>
      <c r="H88" s="308"/>
      <c r="I88" s="307"/>
      <c r="J88" s="308"/>
      <c r="K88" s="307"/>
      <c r="L88" s="308"/>
    </row>
    <row r="89" spans="1:12" s="15" customFormat="1" ht="57.75" customHeight="1">
      <c r="A89" s="42"/>
      <c r="B89" s="45"/>
      <c r="C89" s="76" t="s">
        <v>132</v>
      </c>
      <c r="D89" s="56" t="s">
        <v>55</v>
      </c>
      <c r="E89" s="319" t="s">
        <v>238</v>
      </c>
      <c r="F89" s="319"/>
      <c r="G89" s="314">
        <v>520</v>
      </c>
      <c r="H89" s="315"/>
      <c r="I89" s="314">
        <v>466</v>
      </c>
      <c r="J89" s="315"/>
      <c r="K89" s="322">
        <f>I89-G89</f>
        <v>-54</v>
      </c>
      <c r="L89" s="323"/>
    </row>
    <row r="90" spans="1:12" s="15" customFormat="1" ht="15">
      <c r="A90" s="49"/>
      <c r="B90" s="49"/>
      <c r="C90" s="316" t="s">
        <v>241</v>
      </c>
      <c r="D90" s="317"/>
      <c r="E90" s="317"/>
      <c r="F90" s="317"/>
      <c r="G90" s="317"/>
      <c r="H90" s="317"/>
      <c r="I90" s="317"/>
      <c r="J90" s="317"/>
      <c r="K90" s="317"/>
      <c r="L90" s="318"/>
    </row>
    <row r="91" spans="1:12" s="15" customFormat="1" ht="15">
      <c r="A91" s="42">
        <v>3</v>
      </c>
      <c r="B91" s="50"/>
      <c r="C91" s="50" t="s">
        <v>15</v>
      </c>
      <c r="D91" s="50"/>
      <c r="E91" s="206"/>
      <c r="F91" s="208"/>
      <c r="G91" s="206"/>
      <c r="H91" s="208"/>
      <c r="I91" s="206"/>
      <c r="J91" s="208"/>
      <c r="K91" s="206"/>
      <c r="L91" s="208"/>
    </row>
    <row r="92" spans="1:12" s="15" customFormat="1" ht="26.25">
      <c r="A92" s="42"/>
      <c r="B92" s="45"/>
      <c r="C92" s="76" t="s">
        <v>133</v>
      </c>
      <c r="D92" s="56" t="s">
        <v>89</v>
      </c>
      <c r="E92" s="319" t="s">
        <v>238</v>
      </c>
      <c r="F92" s="319"/>
      <c r="G92" s="327">
        <v>1455.5</v>
      </c>
      <c r="H92" s="328"/>
      <c r="I92" s="327">
        <v>1577.66</v>
      </c>
      <c r="J92" s="328"/>
      <c r="K92" s="327">
        <f>G92-I92</f>
        <v>-122.16000000000008</v>
      </c>
      <c r="L92" s="328"/>
    </row>
    <row r="93" spans="1:12" s="15" customFormat="1" ht="32.25" customHeight="1">
      <c r="A93" s="49"/>
      <c r="B93" s="49"/>
      <c r="C93" s="316" t="s">
        <v>240</v>
      </c>
      <c r="D93" s="317"/>
      <c r="E93" s="317"/>
      <c r="F93" s="317"/>
      <c r="G93" s="317"/>
      <c r="H93" s="317"/>
      <c r="I93" s="317"/>
      <c r="J93" s="317"/>
      <c r="K93" s="317"/>
      <c r="L93" s="318"/>
    </row>
    <row r="94" spans="1:12" s="15" customFormat="1" ht="15">
      <c r="A94" s="42">
        <v>4</v>
      </c>
      <c r="B94" s="50"/>
      <c r="C94" s="54" t="s">
        <v>251</v>
      </c>
      <c r="D94" s="46"/>
      <c r="E94" s="307"/>
      <c r="F94" s="308"/>
      <c r="G94" s="307"/>
      <c r="H94" s="308"/>
      <c r="I94" s="307"/>
      <c r="J94" s="308"/>
      <c r="K94" s="307"/>
      <c r="L94" s="308"/>
    </row>
    <row r="95" spans="1:12" s="15" customFormat="1" ht="15">
      <c r="A95" s="42"/>
      <c r="B95" s="45"/>
      <c r="C95" s="45" t="s">
        <v>54</v>
      </c>
      <c r="D95" s="46" t="s">
        <v>54</v>
      </c>
      <c r="E95" s="307" t="s">
        <v>54</v>
      </c>
      <c r="F95" s="308"/>
      <c r="G95" s="307" t="s">
        <v>54</v>
      </c>
      <c r="H95" s="308"/>
      <c r="I95" s="307" t="s">
        <v>54</v>
      </c>
      <c r="J95" s="308"/>
      <c r="K95" s="307" t="s">
        <v>54</v>
      </c>
      <c r="L95" s="308"/>
    </row>
    <row r="96" spans="1:12" s="15" customFormat="1" ht="15.75" customHeight="1">
      <c r="A96" s="49"/>
      <c r="B96" s="49"/>
      <c r="C96" s="316" t="s">
        <v>236</v>
      </c>
      <c r="D96" s="317"/>
      <c r="E96" s="317"/>
      <c r="F96" s="317"/>
      <c r="G96" s="317"/>
      <c r="H96" s="317"/>
      <c r="I96" s="317"/>
      <c r="J96" s="317"/>
      <c r="K96" s="317"/>
      <c r="L96" s="318"/>
    </row>
    <row r="97" spans="1:12" s="15" customFormat="1" ht="33" customHeight="1">
      <c r="A97" s="382" t="s">
        <v>231</v>
      </c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4"/>
    </row>
    <row r="98" spans="1:12" s="15" customFormat="1" ht="15">
      <c r="A98" s="42"/>
      <c r="B98" s="43"/>
      <c r="C98" s="43" t="s">
        <v>83</v>
      </c>
      <c r="D98" s="43"/>
      <c r="E98" s="206"/>
      <c r="F98" s="208"/>
      <c r="G98" s="206"/>
      <c r="H98" s="208"/>
      <c r="I98" s="206"/>
      <c r="J98" s="208"/>
      <c r="K98" s="206"/>
      <c r="L98" s="208"/>
    </row>
    <row r="99" spans="1:12" s="15" customFormat="1" ht="45" customHeight="1">
      <c r="A99" s="42"/>
      <c r="B99" s="75">
        <v>1513042</v>
      </c>
      <c r="C99" s="26" t="s">
        <v>197</v>
      </c>
      <c r="D99" s="73" t="s">
        <v>90</v>
      </c>
      <c r="E99" s="332" t="s">
        <v>237</v>
      </c>
      <c r="F99" s="333"/>
      <c r="G99" s="309">
        <f>G101</f>
        <v>56.16</v>
      </c>
      <c r="H99" s="310"/>
      <c r="I99" s="309">
        <f>I101</f>
        <v>55.7858</v>
      </c>
      <c r="J99" s="310"/>
      <c r="K99" s="309">
        <f>I99-G99</f>
        <v>-0.37419999999999476</v>
      </c>
      <c r="L99" s="310"/>
    </row>
    <row r="100" spans="1:12" s="15" customFormat="1" ht="15">
      <c r="A100" s="42"/>
      <c r="B100" s="43"/>
      <c r="C100" s="74" t="s">
        <v>46</v>
      </c>
      <c r="D100" s="74"/>
      <c r="E100" s="334"/>
      <c r="F100" s="335"/>
      <c r="G100" s="320"/>
      <c r="H100" s="321"/>
      <c r="I100" s="320"/>
      <c r="J100" s="321"/>
      <c r="K100" s="320"/>
      <c r="L100" s="321"/>
    </row>
    <row r="101" spans="1:12" s="15" customFormat="1" ht="42">
      <c r="A101" s="42"/>
      <c r="B101" s="43"/>
      <c r="C101" s="26" t="s">
        <v>199</v>
      </c>
      <c r="D101" s="73" t="s">
        <v>90</v>
      </c>
      <c r="E101" s="336"/>
      <c r="F101" s="337"/>
      <c r="G101" s="309">
        <v>56.16</v>
      </c>
      <c r="H101" s="310"/>
      <c r="I101" s="309">
        <v>55.7858</v>
      </c>
      <c r="J101" s="310"/>
      <c r="K101" s="309">
        <f>I101-G101</f>
        <v>-0.37419999999999476</v>
      </c>
      <c r="L101" s="310"/>
    </row>
    <row r="102" spans="1:12" s="15" customFormat="1" ht="15">
      <c r="A102" s="42">
        <v>1</v>
      </c>
      <c r="B102" s="43"/>
      <c r="C102" s="74" t="s">
        <v>13</v>
      </c>
      <c r="D102" s="43"/>
      <c r="E102" s="206"/>
      <c r="F102" s="208"/>
      <c r="G102" s="206"/>
      <c r="H102" s="208"/>
      <c r="I102" s="206"/>
      <c r="J102" s="208"/>
      <c r="K102" s="206"/>
      <c r="L102" s="208"/>
    </row>
    <row r="103" spans="1:12" s="15" customFormat="1" ht="15">
      <c r="A103" s="42"/>
      <c r="B103" s="45"/>
      <c r="C103" s="45" t="s">
        <v>54</v>
      </c>
      <c r="D103" s="46" t="s">
        <v>54</v>
      </c>
      <c r="E103" s="307" t="s">
        <v>54</v>
      </c>
      <c r="F103" s="308"/>
      <c r="G103" s="307" t="s">
        <v>54</v>
      </c>
      <c r="H103" s="308"/>
      <c r="I103" s="307" t="s">
        <v>54</v>
      </c>
      <c r="J103" s="308"/>
      <c r="K103" s="307" t="s">
        <v>54</v>
      </c>
      <c r="L103" s="308"/>
    </row>
    <row r="104" spans="1:12" s="15" customFormat="1" ht="15">
      <c r="A104" s="47"/>
      <c r="B104" s="48"/>
      <c r="C104" s="311" t="s">
        <v>236</v>
      </c>
      <c r="D104" s="312"/>
      <c r="E104" s="312"/>
      <c r="F104" s="312"/>
      <c r="G104" s="312"/>
      <c r="H104" s="312"/>
      <c r="I104" s="312"/>
      <c r="J104" s="312"/>
      <c r="K104" s="312"/>
      <c r="L104" s="313"/>
    </row>
    <row r="105" spans="1:12" s="15" customFormat="1" ht="15">
      <c r="A105" s="42">
        <v>2</v>
      </c>
      <c r="B105" s="43"/>
      <c r="C105" s="74" t="s">
        <v>14</v>
      </c>
      <c r="D105" s="46"/>
      <c r="E105" s="307"/>
      <c r="F105" s="308"/>
      <c r="G105" s="307"/>
      <c r="H105" s="308"/>
      <c r="I105" s="307"/>
      <c r="J105" s="308"/>
      <c r="K105" s="307"/>
      <c r="L105" s="308"/>
    </row>
    <row r="106" spans="1:12" s="15" customFormat="1" ht="73.5" customHeight="1">
      <c r="A106" s="42"/>
      <c r="B106" s="45"/>
      <c r="C106" s="45" t="s">
        <v>200</v>
      </c>
      <c r="D106" s="46" t="s">
        <v>55</v>
      </c>
      <c r="E106" s="319" t="s">
        <v>238</v>
      </c>
      <c r="F106" s="319"/>
      <c r="G106" s="314">
        <v>72</v>
      </c>
      <c r="H106" s="315"/>
      <c r="I106" s="314">
        <v>72</v>
      </c>
      <c r="J106" s="315"/>
      <c r="K106" s="325">
        <f>I106-G106</f>
        <v>0</v>
      </c>
      <c r="L106" s="326"/>
    </row>
    <row r="107" spans="1:12" s="15" customFormat="1" ht="15">
      <c r="A107" s="49"/>
      <c r="B107" s="49"/>
      <c r="C107" s="316" t="s">
        <v>232</v>
      </c>
      <c r="D107" s="317"/>
      <c r="E107" s="317"/>
      <c r="F107" s="317"/>
      <c r="G107" s="317"/>
      <c r="H107" s="317"/>
      <c r="I107" s="317"/>
      <c r="J107" s="317"/>
      <c r="K107" s="317"/>
      <c r="L107" s="318"/>
    </row>
    <row r="108" spans="1:12" s="15" customFormat="1" ht="15">
      <c r="A108" s="42">
        <v>3</v>
      </c>
      <c r="B108" s="50"/>
      <c r="C108" s="50" t="s">
        <v>15</v>
      </c>
      <c r="D108" s="50"/>
      <c r="E108" s="206"/>
      <c r="F108" s="208"/>
      <c r="G108" s="206"/>
      <c r="H108" s="208"/>
      <c r="I108" s="206"/>
      <c r="J108" s="208"/>
      <c r="K108" s="206"/>
      <c r="L108" s="208"/>
    </row>
    <row r="109" spans="1:12" s="15" customFormat="1" ht="72.75" customHeight="1">
      <c r="A109" s="42"/>
      <c r="B109" s="45"/>
      <c r="C109" s="45" t="s">
        <v>201</v>
      </c>
      <c r="D109" s="46" t="s">
        <v>89</v>
      </c>
      <c r="E109" s="319" t="s">
        <v>238</v>
      </c>
      <c r="F109" s="319"/>
      <c r="G109" s="327">
        <v>130</v>
      </c>
      <c r="H109" s="328"/>
      <c r="I109" s="353">
        <v>127.95</v>
      </c>
      <c r="J109" s="354"/>
      <c r="K109" s="325">
        <f>I109-G109</f>
        <v>-2.049999999999997</v>
      </c>
      <c r="L109" s="326"/>
    </row>
    <row r="110" spans="1:12" s="15" customFormat="1" ht="15.75" customHeight="1">
      <c r="A110" s="49"/>
      <c r="B110" s="49"/>
      <c r="C110" s="316" t="s">
        <v>233</v>
      </c>
      <c r="D110" s="317"/>
      <c r="E110" s="317"/>
      <c r="F110" s="317"/>
      <c r="G110" s="317"/>
      <c r="H110" s="317"/>
      <c r="I110" s="317"/>
      <c r="J110" s="317"/>
      <c r="K110" s="317"/>
      <c r="L110" s="318"/>
    </row>
    <row r="111" spans="1:12" s="15" customFormat="1" ht="16.5">
      <c r="A111" s="42">
        <v>4</v>
      </c>
      <c r="B111" s="50"/>
      <c r="C111" s="50" t="s">
        <v>87</v>
      </c>
      <c r="D111" s="46"/>
      <c r="E111" s="307"/>
      <c r="F111" s="308"/>
      <c r="G111" s="307"/>
      <c r="H111" s="308"/>
      <c r="I111" s="307"/>
      <c r="J111" s="308"/>
      <c r="K111" s="307"/>
      <c r="L111" s="308"/>
    </row>
    <row r="112" spans="1:12" s="15" customFormat="1" ht="15">
      <c r="A112" s="42"/>
      <c r="B112" s="45"/>
      <c r="C112" s="45" t="s">
        <v>54</v>
      </c>
      <c r="D112" s="46" t="s">
        <v>54</v>
      </c>
      <c r="E112" s="307" t="s">
        <v>54</v>
      </c>
      <c r="F112" s="308"/>
      <c r="G112" s="307" t="s">
        <v>54</v>
      </c>
      <c r="H112" s="308"/>
      <c r="I112" s="307" t="s">
        <v>54</v>
      </c>
      <c r="J112" s="308"/>
      <c r="K112" s="307" t="s">
        <v>54</v>
      </c>
      <c r="L112" s="308"/>
    </row>
    <row r="113" spans="1:12" s="15" customFormat="1" ht="15.75" customHeight="1">
      <c r="A113" s="49"/>
      <c r="B113" s="49"/>
      <c r="C113" s="383" t="s">
        <v>236</v>
      </c>
      <c r="D113" s="383"/>
      <c r="E113" s="383"/>
      <c r="F113" s="383"/>
      <c r="G113" s="383"/>
      <c r="H113" s="383"/>
      <c r="I113" s="383"/>
      <c r="J113" s="383"/>
      <c r="K113" s="383"/>
      <c r="L113" s="384"/>
    </row>
    <row r="114" spans="1:12" s="15" customFormat="1" ht="34.5" customHeight="1">
      <c r="A114" s="344" t="s">
        <v>234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</row>
    <row r="115" spans="1:12" s="15" customFormat="1" ht="15">
      <c r="A115" s="42"/>
      <c r="B115" s="43"/>
      <c r="C115" s="43" t="s">
        <v>174</v>
      </c>
      <c r="D115" s="43"/>
      <c r="E115" s="206"/>
      <c r="F115" s="208"/>
      <c r="G115" s="206"/>
      <c r="H115" s="208"/>
      <c r="I115" s="206"/>
      <c r="J115" s="208"/>
      <c r="K115" s="206"/>
      <c r="L115" s="208"/>
    </row>
    <row r="116" spans="1:12" s="15" customFormat="1" ht="27.75">
      <c r="A116" s="42"/>
      <c r="B116" s="75">
        <v>1513043</v>
      </c>
      <c r="C116" s="26" t="s">
        <v>117</v>
      </c>
      <c r="D116" s="73" t="s">
        <v>90</v>
      </c>
      <c r="E116" s="332" t="s">
        <v>237</v>
      </c>
      <c r="F116" s="333"/>
      <c r="G116" s="309">
        <f>G118</f>
        <v>44684.15</v>
      </c>
      <c r="H116" s="310"/>
      <c r="I116" s="309">
        <f>I118</f>
        <v>43791.91235</v>
      </c>
      <c r="J116" s="310"/>
      <c r="K116" s="309">
        <f>I116-G116</f>
        <v>-892.2376500000028</v>
      </c>
      <c r="L116" s="310"/>
    </row>
    <row r="117" spans="1:12" s="15" customFormat="1" ht="15">
      <c r="A117" s="42"/>
      <c r="B117" s="43"/>
      <c r="C117" s="43" t="s">
        <v>46</v>
      </c>
      <c r="D117" s="74"/>
      <c r="E117" s="334"/>
      <c r="F117" s="335"/>
      <c r="G117" s="320"/>
      <c r="H117" s="321"/>
      <c r="I117" s="320"/>
      <c r="J117" s="321"/>
      <c r="K117" s="320"/>
      <c r="L117" s="321"/>
    </row>
    <row r="118" spans="1:12" s="15" customFormat="1" ht="51.75" customHeight="1">
      <c r="A118" s="42"/>
      <c r="B118" s="43"/>
      <c r="C118" s="26" t="s">
        <v>125</v>
      </c>
      <c r="D118" s="73" t="s">
        <v>90</v>
      </c>
      <c r="E118" s="336"/>
      <c r="F118" s="337"/>
      <c r="G118" s="309">
        <v>44684.15</v>
      </c>
      <c r="H118" s="310"/>
      <c r="I118" s="309">
        <v>43791.91235</v>
      </c>
      <c r="J118" s="310"/>
      <c r="K118" s="309">
        <f>I118-G118</f>
        <v>-892.2376500000028</v>
      </c>
      <c r="L118" s="310"/>
    </row>
    <row r="119" spans="1:12" s="15" customFormat="1" ht="15">
      <c r="A119" s="42">
        <v>1</v>
      </c>
      <c r="B119" s="43"/>
      <c r="C119" s="43" t="s">
        <v>13</v>
      </c>
      <c r="D119" s="43"/>
      <c r="E119" s="206"/>
      <c r="F119" s="208"/>
      <c r="G119" s="206"/>
      <c r="H119" s="208"/>
      <c r="I119" s="206"/>
      <c r="J119" s="208"/>
      <c r="K119" s="206"/>
      <c r="L119" s="208"/>
    </row>
    <row r="120" spans="1:12" s="15" customFormat="1" ht="15">
      <c r="A120" s="42"/>
      <c r="B120" s="45"/>
      <c r="C120" s="45" t="s">
        <v>54</v>
      </c>
      <c r="D120" s="46" t="s">
        <v>54</v>
      </c>
      <c r="E120" s="307" t="s">
        <v>54</v>
      </c>
      <c r="F120" s="308"/>
      <c r="G120" s="307" t="s">
        <v>54</v>
      </c>
      <c r="H120" s="308"/>
      <c r="I120" s="307" t="s">
        <v>54</v>
      </c>
      <c r="J120" s="308"/>
      <c r="K120" s="307" t="s">
        <v>54</v>
      </c>
      <c r="L120" s="308"/>
    </row>
    <row r="121" spans="1:12" s="15" customFormat="1" ht="15">
      <c r="A121" s="47"/>
      <c r="B121" s="48"/>
      <c r="C121" s="311" t="s">
        <v>236</v>
      </c>
      <c r="D121" s="312"/>
      <c r="E121" s="312"/>
      <c r="F121" s="312"/>
      <c r="G121" s="312"/>
      <c r="H121" s="312"/>
      <c r="I121" s="312"/>
      <c r="J121" s="312"/>
      <c r="K121" s="312"/>
      <c r="L121" s="313"/>
    </row>
    <row r="122" spans="1:12" s="15" customFormat="1" ht="15">
      <c r="A122" s="42">
        <v>2</v>
      </c>
      <c r="B122" s="43"/>
      <c r="C122" s="43" t="s">
        <v>14</v>
      </c>
      <c r="D122" s="46"/>
      <c r="E122" s="307"/>
      <c r="F122" s="308"/>
      <c r="G122" s="307"/>
      <c r="H122" s="308"/>
      <c r="I122" s="307"/>
      <c r="J122" s="308"/>
      <c r="K122" s="307"/>
      <c r="L122" s="308"/>
    </row>
    <row r="123" spans="1:12" s="15" customFormat="1" ht="60" customHeight="1">
      <c r="A123" s="42"/>
      <c r="B123" s="45"/>
      <c r="C123" s="45" t="s">
        <v>134</v>
      </c>
      <c r="D123" s="46" t="s">
        <v>55</v>
      </c>
      <c r="E123" s="345" t="s">
        <v>238</v>
      </c>
      <c r="F123" s="346"/>
      <c r="G123" s="314">
        <v>867</v>
      </c>
      <c r="H123" s="315"/>
      <c r="I123" s="314">
        <f>694</f>
        <v>694</v>
      </c>
      <c r="J123" s="315"/>
      <c r="K123" s="322">
        <f>I123-G123</f>
        <v>-173</v>
      </c>
      <c r="L123" s="323"/>
    </row>
    <row r="124" spans="1:12" s="15" customFormat="1" ht="63.75" customHeight="1">
      <c r="A124" s="42"/>
      <c r="B124" s="45"/>
      <c r="C124" s="45" t="s">
        <v>142</v>
      </c>
      <c r="D124" s="46" t="s">
        <v>55</v>
      </c>
      <c r="E124" s="347"/>
      <c r="F124" s="348"/>
      <c r="G124" s="314">
        <v>583</v>
      </c>
      <c r="H124" s="315"/>
      <c r="I124" s="314">
        <f>575</f>
        <v>575</v>
      </c>
      <c r="J124" s="315"/>
      <c r="K124" s="322">
        <f>I124-G124</f>
        <v>-8</v>
      </c>
      <c r="L124" s="323"/>
    </row>
    <row r="125" spans="1:12" s="15" customFormat="1" ht="54.75">
      <c r="A125" s="42"/>
      <c r="B125" s="45"/>
      <c r="C125" s="45" t="s">
        <v>135</v>
      </c>
      <c r="D125" s="46" t="s">
        <v>55</v>
      </c>
      <c r="E125" s="347"/>
      <c r="F125" s="348"/>
      <c r="G125" s="314">
        <v>1642</v>
      </c>
      <c r="H125" s="315"/>
      <c r="I125" s="314">
        <v>1872</v>
      </c>
      <c r="J125" s="315"/>
      <c r="K125" s="322">
        <f>I125-G125</f>
        <v>230</v>
      </c>
      <c r="L125" s="323"/>
    </row>
    <row r="126" spans="1:12" s="15" customFormat="1" ht="54.75">
      <c r="A126" s="42"/>
      <c r="B126" s="45"/>
      <c r="C126" s="45" t="s">
        <v>136</v>
      </c>
      <c r="D126" s="46" t="s">
        <v>55</v>
      </c>
      <c r="E126" s="347"/>
      <c r="F126" s="348"/>
      <c r="G126" s="314">
        <v>438</v>
      </c>
      <c r="H126" s="315"/>
      <c r="I126" s="314">
        <v>389</v>
      </c>
      <c r="J126" s="315"/>
      <c r="K126" s="322">
        <f>I126-G126</f>
        <v>-49</v>
      </c>
      <c r="L126" s="323"/>
    </row>
    <row r="127" spans="1:12" s="15" customFormat="1" ht="54.75">
      <c r="A127" s="42"/>
      <c r="B127" s="45"/>
      <c r="C127" s="45" t="s">
        <v>137</v>
      </c>
      <c r="D127" s="46" t="s">
        <v>55</v>
      </c>
      <c r="E127" s="349"/>
      <c r="F127" s="350"/>
      <c r="G127" s="314">
        <v>407</v>
      </c>
      <c r="H127" s="315"/>
      <c r="I127" s="314">
        <v>374</v>
      </c>
      <c r="J127" s="315"/>
      <c r="K127" s="322">
        <f>I127-G127</f>
        <v>-33</v>
      </c>
      <c r="L127" s="323"/>
    </row>
    <row r="128" spans="1:12" s="15" customFormat="1" ht="15">
      <c r="A128" s="49"/>
      <c r="B128" s="49"/>
      <c r="C128" s="316" t="s">
        <v>239</v>
      </c>
      <c r="D128" s="317"/>
      <c r="E128" s="317"/>
      <c r="F128" s="317"/>
      <c r="G128" s="317"/>
      <c r="H128" s="317"/>
      <c r="I128" s="317"/>
      <c r="J128" s="317"/>
      <c r="K128" s="317"/>
      <c r="L128" s="318"/>
    </row>
    <row r="129" spans="1:12" s="15" customFormat="1" ht="15">
      <c r="A129" s="42">
        <v>3</v>
      </c>
      <c r="B129" s="50"/>
      <c r="C129" s="50" t="s">
        <v>15</v>
      </c>
      <c r="D129" s="50"/>
      <c r="E129" s="206"/>
      <c r="F129" s="208"/>
      <c r="G129" s="206"/>
      <c r="H129" s="208"/>
      <c r="I129" s="206"/>
      <c r="J129" s="208"/>
      <c r="K129" s="206"/>
      <c r="L129" s="208"/>
    </row>
    <row r="130" spans="1:12" s="15" customFormat="1" ht="48" customHeight="1">
      <c r="A130" s="42"/>
      <c r="B130" s="45"/>
      <c r="C130" s="45" t="s">
        <v>138</v>
      </c>
      <c r="D130" s="46" t="s">
        <v>89</v>
      </c>
      <c r="E130" s="345" t="s">
        <v>238</v>
      </c>
      <c r="F130" s="346"/>
      <c r="G130" s="327">
        <v>10320</v>
      </c>
      <c r="H130" s="328"/>
      <c r="I130" s="314">
        <v>10320</v>
      </c>
      <c r="J130" s="315"/>
      <c r="K130" s="325">
        <f>I130-G130</f>
        <v>0</v>
      </c>
      <c r="L130" s="326"/>
    </row>
    <row r="131" spans="1:12" s="15" customFormat="1" ht="64.5" customHeight="1">
      <c r="A131" s="42"/>
      <c r="B131" s="45"/>
      <c r="C131" s="45" t="s">
        <v>143</v>
      </c>
      <c r="D131" s="46" t="s">
        <v>89</v>
      </c>
      <c r="E131" s="347"/>
      <c r="F131" s="348"/>
      <c r="G131" s="327">
        <v>860</v>
      </c>
      <c r="H131" s="328"/>
      <c r="I131" s="314">
        <v>860</v>
      </c>
      <c r="J131" s="315"/>
      <c r="K131" s="325">
        <f>I131-G131</f>
        <v>0</v>
      </c>
      <c r="L131" s="326"/>
    </row>
    <row r="132" spans="1:12" s="15" customFormat="1" ht="54.75">
      <c r="A132" s="42"/>
      <c r="B132" s="45"/>
      <c r="C132" s="45" t="s">
        <v>139</v>
      </c>
      <c r="D132" s="46" t="s">
        <v>89</v>
      </c>
      <c r="E132" s="347"/>
      <c r="F132" s="348"/>
      <c r="G132" s="327">
        <v>860</v>
      </c>
      <c r="H132" s="328"/>
      <c r="I132" s="314">
        <v>860</v>
      </c>
      <c r="J132" s="315"/>
      <c r="K132" s="325">
        <f>I132-G132</f>
        <v>0</v>
      </c>
      <c r="L132" s="326"/>
    </row>
    <row r="133" spans="1:12" s="15" customFormat="1" ht="54.75">
      <c r="A133" s="42"/>
      <c r="B133" s="45"/>
      <c r="C133" s="45" t="s">
        <v>140</v>
      </c>
      <c r="D133" s="46" t="s">
        <v>89</v>
      </c>
      <c r="E133" s="347"/>
      <c r="F133" s="348"/>
      <c r="G133" s="327">
        <v>1075</v>
      </c>
      <c r="H133" s="328"/>
      <c r="I133" s="314">
        <v>1048.83</v>
      </c>
      <c r="J133" s="315"/>
      <c r="K133" s="325">
        <f>I133-G133</f>
        <v>-26.170000000000073</v>
      </c>
      <c r="L133" s="326"/>
    </row>
    <row r="134" spans="1:12" s="15" customFormat="1" ht="69">
      <c r="A134" s="42"/>
      <c r="B134" s="45"/>
      <c r="C134" s="45" t="s">
        <v>141</v>
      </c>
      <c r="D134" s="46" t="s">
        <v>89</v>
      </c>
      <c r="E134" s="349"/>
      <c r="F134" s="350"/>
      <c r="G134" s="314">
        <v>1458.75</v>
      </c>
      <c r="H134" s="315"/>
      <c r="I134" s="314">
        <v>1442.03</v>
      </c>
      <c r="J134" s="315"/>
      <c r="K134" s="325">
        <f>I134-G134</f>
        <v>-16.720000000000027</v>
      </c>
      <c r="L134" s="326"/>
    </row>
    <row r="135" spans="1:12" s="15" customFormat="1" ht="30.75" customHeight="1">
      <c r="A135" s="49"/>
      <c r="B135" s="49"/>
      <c r="C135" s="316" t="s">
        <v>242</v>
      </c>
      <c r="D135" s="317"/>
      <c r="E135" s="317"/>
      <c r="F135" s="317"/>
      <c r="G135" s="317"/>
      <c r="H135" s="317"/>
      <c r="I135" s="317"/>
      <c r="J135" s="317"/>
      <c r="K135" s="317"/>
      <c r="L135" s="318"/>
    </row>
    <row r="136" spans="1:12" s="15" customFormat="1" ht="16.5">
      <c r="A136" s="42">
        <v>4</v>
      </c>
      <c r="B136" s="50"/>
      <c r="C136" s="50" t="s">
        <v>87</v>
      </c>
      <c r="D136" s="46"/>
      <c r="E136" s="307"/>
      <c r="F136" s="308"/>
      <c r="G136" s="307"/>
      <c r="H136" s="308"/>
      <c r="I136" s="307"/>
      <c r="J136" s="308"/>
      <c r="K136" s="307"/>
      <c r="L136" s="308"/>
    </row>
    <row r="137" spans="1:12" s="15" customFormat="1" ht="15">
      <c r="A137" s="42"/>
      <c r="B137" s="45"/>
      <c r="C137" s="45" t="s">
        <v>54</v>
      </c>
      <c r="D137" s="46" t="s">
        <v>54</v>
      </c>
      <c r="E137" s="307" t="s">
        <v>54</v>
      </c>
      <c r="F137" s="308"/>
      <c r="G137" s="307" t="s">
        <v>54</v>
      </c>
      <c r="H137" s="308"/>
      <c r="I137" s="307" t="s">
        <v>54</v>
      </c>
      <c r="J137" s="308"/>
      <c r="K137" s="307" t="s">
        <v>54</v>
      </c>
      <c r="L137" s="308"/>
    </row>
    <row r="138" spans="1:12" s="15" customFormat="1" ht="15.75" customHeight="1">
      <c r="A138" s="49"/>
      <c r="B138" s="49"/>
      <c r="C138" s="316" t="s">
        <v>70</v>
      </c>
      <c r="D138" s="317"/>
      <c r="E138" s="317"/>
      <c r="F138" s="317"/>
      <c r="G138" s="317"/>
      <c r="H138" s="317"/>
      <c r="I138" s="317"/>
      <c r="J138" s="317"/>
      <c r="K138" s="317"/>
      <c r="L138" s="318"/>
    </row>
    <row r="139" spans="1:12" s="15" customFormat="1" ht="36.75" customHeight="1">
      <c r="A139" s="344" t="s">
        <v>231</v>
      </c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</row>
    <row r="140" spans="1:12" s="15" customFormat="1" ht="15">
      <c r="A140" s="42"/>
      <c r="B140" s="43"/>
      <c r="C140" s="43" t="s">
        <v>175</v>
      </c>
      <c r="D140" s="43"/>
      <c r="E140" s="206"/>
      <c r="F140" s="208"/>
      <c r="G140" s="206"/>
      <c r="H140" s="208"/>
      <c r="I140" s="206"/>
      <c r="J140" s="208"/>
      <c r="K140" s="206"/>
      <c r="L140" s="208"/>
    </row>
    <row r="141" spans="1:12" s="15" customFormat="1" ht="42">
      <c r="A141" s="42"/>
      <c r="B141" s="75">
        <v>1513044</v>
      </c>
      <c r="C141" s="26" t="s">
        <v>118</v>
      </c>
      <c r="D141" s="44" t="s">
        <v>90</v>
      </c>
      <c r="E141" s="332" t="s">
        <v>237</v>
      </c>
      <c r="F141" s="333"/>
      <c r="G141" s="309">
        <f>G143</f>
        <v>3774.5</v>
      </c>
      <c r="H141" s="310"/>
      <c r="I141" s="309">
        <f>I143</f>
        <v>3553.47118</v>
      </c>
      <c r="J141" s="310"/>
      <c r="K141" s="309">
        <f>I141-G141</f>
        <v>-221.02882</v>
      </c>
      <c r="L141" s="310"/>
    </row>
    <row r="142" spans="1:12" s="15" customFormat="1" ht="15">
      <c r="A142" s="42"/>
      <c r="B142" s="43"/>
      <c r="C142" s="43" t="s">
        <v>46</v>
      </c>
      <c r="D142" s="43"/>
      <c r="E142" s="334"/>
      <c r="F142" s="335"/>
      <c r="G142" s="320"/>
      <c r="H142" s="321"/>
      <c r="I142" s="320"/>
      <c r="J142" s="321"/>
      <c r="K142" s="320"/>
      <c r="L142" s="321"/>
    </row>
    <row r="143" spans="1:12" s="15" customFormat="1" ht="55.5">
      <c r="A143" s="42"/>
      <c r="B143" s="43"/>
      <c r="C143" s="26" t="s">
        <v>126</v>
      </c>
      <c r="D143" s="44" t="s">
        <v>90</v>
      </c>
      <c r="E143" s="336"/>
      <c r="F143" s="337"/>
      <c r="G143" s="309">
        <v>3774.5</v>
      </c>
      <c r="H143" s="310"/>
      <c r="I143" s="309">
        <v>3553.47118</v>
      </c>
      <c r="J143" s="310"/>
      <c r="K143" s="309">
        <f>I143-G143</f>
        <v>-221.02882</v>
      </c>
      <c r="L143" s="310"/>
    </row>
    <row r="144" spans="1:12" s="15" customFormat="1" ht="15">
      <c r="A144" s="42">
        <v>1</v>
      </c>
      <c r="B144" s="43"/>
      <c r="C144" s="43" t="s">
        <v>13</v>
      </c>
      <c r="D144" s="43"/>
      <c r="E144" s="206"/>
      <c r="F144" s="208"/>
      <c r="G144" s="206"/>
      <c r="H144" s="208"/>
      <c r="I144" s="206"/>
      <c r="J144" s="208"/>
      <c r="K144" s="206"/>
      <c r="L144" s="208"/>
    </row>
    <row r="145" spans="1:12" s="15" customFormat="1" ht="15">
      <c r="A145" s="42"/>
      <c r="B145" s="45"/>
      <c r="C145" s="45" t="s">
        <v>54</v>
      </c>
      <c r="D145" s="46" t="s">
        <v>54</v>
      </c>
      <c r="E145" s="307" t="s">
        <v>54</v>
      </c>
      <c r="F145" s="308"/>
      <c r="G145" s="307" t="s">
        <v>54</v>
      </c>
      <c r="H145" s="308"/>
      <c r="I145" s="307" t="s">
        <v>54</v>
      </c>
      <c r="J145" s="308"/>
      <c r="K145" s="307" t="s">
        <v>54</v>
      </c>
      <c r="L145" s="308"/>
    </row>
    <row r="146" spans="1:12" s="15" customFormat="1" ht="15">
      <c r="A146" s="47"/>
      <c r="B146" s="48"/>
      <c r="C146" s="311" t="s">
        <v>236</v>
      </c>
      <c r="D146" s="312"/>
      <c r="E146" s="312"/>
      <c r="F146" s="312"/>
      <c r="G146" s="312"/>
      <c r="H146" s="312"/>
      <c r="I146" s="312"/>
      <c r="J146" s="312"/>
      <c r="K146" s="312"/>
      <c r="L146" s="313"/>
    </row>
    <row r="147" spans="1:12" s="15" customFormat="1" ht="15">
      <c r="A147" s="42">
        <v>2</v>
      </c>
      <c r="B147" s="43"/>
      <c r="C147" s="43" t="s">
        <v>14</v>
      </c>
      <c r="D147" s="46"/>
      <c r="E147" s="307"/>
      <c r="F147" s="308"/>
      <c r="G147" s="307"/>
      <c r="H147" s="308"/>
      <c r="I147" s="307"/>
      <c r="J147" s="308"/>
      <c r="K147" s="307"/>
      <c r="L147" s="308"/>
    </row>
    <row r="148" spans="1:12" s="15" customFormat="1" ht="54.75">
      <c r="A148" s="42"/>
      <c r="B148" s="45"/>
      <c r="C148" s="45" t="s">
        <v>144</v>
      </c>
      <c r="D148" s="46" t="s">
        <v>55</v>
      </c>
      <c r="E148" s="319" t="s">
        <v>238</v>
      </c>
      <c r="F148" s="319"/>
      <c r="G148" s="314">
        <v>6</v>
      </c>
      <c r="H148" s="315"/>
      <c r="I148" s="314">
        <v>5</v>
      </c>
      <c r="J148" s="315"/>
      <c r="K148" s="322">
        <f>I148-G148</f>
        <v>-1</v>
      </c>
      <c r="L148" s="323"/>
    </row>
    <row r="149" spans="1:12" s="15" customFormat="1" ht="69">
      <c r="A149" s="42"/>
      <c r="B149" s="45"/>
      <c r="C149" s="45" t="s">
        <v>145</v>
      </c>
      <c r="D149" s="46" t="s">
        <v>55</v>
      </c>
      <c r="E149" s="319"/>
      <c r="F149" s="319"/>
      <c r="G149" s="314">
        <v>85</v>
      </c>
      <c r="H149" s="315"/>
      <c r="I149" s="314">
        <v>81</v>
      </c>
      <c r="J149" s="315"/>
      <c r="K149" s="322">
        <f>I149-G149</f>
        <v>-4</v>
      </c>
      <c r="L149" s="323"/>
    </row>
    <row r="150" spans="1:12" s="15" customFormat="1" ht="15">
      <c r="A150" s="49"/>
      <c r="B150" s="49"/>
      <c r="C150" s="316" t="s">
        <v>241</v>
      </c>
      <c r="D150" s="317"/>
      <c r="E150" s="317"/>
      <c r="F150" s="317"/>
      <c r="G150" s="317"/>
      <c r="H150" s="317"/>
      <c r="I150" s="317"/>
      <c r="J150" s="317"/>
      <c r="K150" s="317"/>
      <c r="L150" s="318"/>
    </row>
    <row r="151" spans="1:12" s="15" customFormat="1" ht="15">
      <c r="A151" s="42">
        <v>3</v>
      </c>
      <c r="B151" s="50"/>
      <c r="C151" s="50" t="s">
        <v>15</v>
      </c>
      <c r="D151" s="50"/>
      <c r="E151" s="206"/>
      <c r="F151" s="208"/>
      <c r="G151" s="206"/>
      <c r="H151" s="208"/>
      <c r="I151" s="206"/>
      <c r="J151" s="208"/>
      <c r="K151" s="206"/>
      <c r="L151" s="208"/>
    </row>
    <row r="152" spans="1:12" s="15" customFormat="1" ht="75" customHeight="1">
      <c r="A152" s="42"/>
      <c r="B152" s="45"/>
      <c r="C152" s="45" t="s">
        <v>146</v>
      </c>
      <c r="D152" s="46" t="s">
        <v>89</v>
      </c>
      <c r="E152" s="345" t="s">
        <v>238</v>
      </c>
      <c r="F152" s="346"/>
      <c r="G152" s="314">
        <v>2815.67</v>
      </c>
      <c r="H152" s="315"/>
      <c r="I152" s="314">
        <v>2812.72</v>
      </c>
      <c r="J152" s="315"/>
      <c r="K152" s="325">
        <f>I152-G152</f>
        <v>-2.950000000000273</v>
      </c>
      <c r="L152" s="326"/>
    </row>
    <row r="153" spans="1:12" s="15" customFormat="1" ht="69">
      <c r="A153" s="42"/>
      <c r="B153" s="45"/>
      <c r="C153" s="45" t="s">
        <v>147</v>
      </c>
      <c r="D153" s="46" t="s">
        <v>89</v>
      </c>
      <c r="E153" s="349"/>
      <c r="F153" s="350"/>
      <c r="G153" s="314">
        <v>3501.74</v>
      </c>
      <c r="H153" s="315"/>
      <c r="I153" s="314">
        <v>3506.03</v>
      </c>
      <c r="J153" s="315"/>
      <c r="K153" s="325">
        <f>I153-G153</f>
        <v>4.290000000000418</v>
      </c>
      <c r="L153" s="326"/>
    </row>
    <row r="154" spans="1:12" s="15" customFormat="1" ht="31.5" customHeight="1">
      <c r="A154" s="49"/>
      <c r="B154" s="49"/>
      <c r="C154" s="316" t="s">
        <v>243</v>
      </c>
      <c r="D154" s="317"/>
      <c r="E154" s="317"/>
      <c r="F154" s="317"/>
      <c r="G154" s="317"/>
      <c r="H154" s="317"/>
      <c r="I154" s="317"/>
      <c r="J154" s="317"/>
      <c r="K154" s="317"/>
      <c r="L154" s="318"/>
    </row>
    <row r="155" spans="1:12" s="15" customFormat="1" ht="16.5">
      <c r="A155" s="42">
        <v>4</v>
      </c>
      <c r="B155" s="50"/>
      <c r="C155" s="50" t="s">
        <v>87</v>
      </c>
      <c r="D155" s="46"/>
      <c r="E155" s="307"/>
      <c r="F155" s="308"/>
      <c r="G155" s="307"/>
      <c r="H155" s="308"/>
      <c r="I155" s="307"/>
      <c r="J155" s="308"/>
      <c r="K155" s="307"/>
      <c r="L155" s="308"/>
    </row>
    <row r="156" spans="1:12" s="15" customFormat="1" ht="15">
      <c r="A156" s="42"/>
      <c r="B156" s="45"/>
      <c r="C156" s="45" t="s">
        <v>54</v>
      </c>
      <c r="D156" s="46" t="s">
        <v>54</v>
      </c>
      <c r="E156" s="307" t="s">
        <v>54</v>
      </c>
      <c r="F156" s="308"/>
      <c r="G156" s="307" t="s">
        <v>54</v>
      </c>
      <c r="H156" s="308"/>
      <c r="I156" s="307" t="s">
        <v>54</v>
      </c>
      <c r="J156" s="308"/>
      <c r="K156" s="307" t="s">
        <v>54</v>
      </c>
      <c r="L156" s="308"/>
    </row>
    <row r="157" spans="1:12" s="15" customFormat="1" ht="15.75" customHeight="1">
      <c r="A157" s="49"/>
      <c r="B157" s="49"/>
      <c r="C157" s="316" t="s">
        <v>236</v>
      </c>
      <c r="D157" s="317"/>
      <c r="E157" s="317"/>
      <c r="F157" s="317"/>
      <c r="G157" s="317"/>
      <c r="H157" s="317"/>
      <c r="I157" s="317"/>
      <c r="J157" s="317"/>
      <c r="K157" s="317"/>
      <c r="L157" s="318"/>
    </row>
    <row r="158" spans="1:12" s="15" customFormat="1" ht="36" customHeight="1">
      <c r="A158" s="344" t="s">
        <v>231</v>
      </c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</row>
    <row r="159" spans="1:12" s="15" customFormat="1" ht="15">
      <c r="A159" s="42"/>
      <c r="B159" s="43"/>
      <c r="C159" s="43" t="s">
        <v>176</v>
      </c>
      <c r="D159" s="43"/>
      <c r="E159" s="206"/>
      <c r="F159" s="208"/>
      <c r="G159" s="206"/>
      <c r="H159" s="208"/>
      <c r="I159" s="206"/>
      <c r="J159" s="208"/>
      <c r="K159" s="206"/>
      <c r="L159" s="208"/>
    </row>
    <row r="160" spans="1:12" s="15" customFormat="1" ht="27.75">
      <c r="A160" s="42"/>
      <c r="B160" s="75">
        <v>1513045</v>
      </c>
      <c r="C160" s="26" t="s">
        <v>119</v>
      </c>
      <c r="D160" s="44" t="s">
        <v>90</v>
      </c>
      <c r="E160" s="332" t="s">
        <v>237</v>
      </c>
      <c r="F160" s="333"/>
      <c r="G160" s="309">
        <f>G162</f>
        <v>14960.13</v>
      </c>
      <c r="H160" s="310"/>
      <c r="I160" s="309">
        <f>I162</f>
        <v>14105.75009</v>
      </c>
      <c r="J160" s="310"/>
      <c r="K160" s="309">
        <f>I160-G160</f>
        <v>-854.3799099999997</v>
      </c>
      <c r="L160" s="310"/>
    </row>
    <row r="161" spans="1:12" s="15" customFormat="1" ht="15">
      <c r="A161" s="42"/>
      <c r="B161" s="43"/>
      <c r="C161" s="43" t="s">
        <v>46</v>
      </c>
      <c r="D161" s="43"/>
      <c r="E161" s="334"/>
      <c r="F161" s="335"/>
      <c r="G161" s="320"/>
      <c r="H161" s="321"/>
      <c r="I161" s="320"/>
      <c r="J161" s="321"/>
      <c r="K161" s="320"/>
      <c r="L161" s="321"/>
    </row>
    <row r="162" spans="1:12" s="15" customFormat="1" ht="48.75" customHeight="1">
      <c r="A162" s="42"/>
      <c r="B162" s="43"/>
      <c r="C162" s="26" t="s">
        <v>127</v>
      </c>
      <c r="D162" s="44" t="s">
        <v>90</v>
      </c>
      <c r="E162" s="336"/>
      <c r="F162" s="337"/>
      <c r="G162" s="309">
        <v>14960.13</v>
      </c>
      <c r="H162" s="310"/>
      <c r="I162" s="309">
        <v>14105.75009</v>
      </c>
      <c r="J162" s="310"/>
      <c r="K162" s="309">
        <f>I162-G162</f>
        <v>-854.3799099999997</v>
      </c>
      <c r="L162" s="310"/>
    </row>
    <row r="163" spans="1:12" s="15" customFormat="1" ht="15">
      <c r="A163" s="42">
        <v>1</v>
      </c>
      <c r="B163" s="43"/>
      <c r="C163" s="43" t="s">
        <v>13</v>
      </c>
      <c r="D163" s="43"/>
      <c r="E163" s="206"/>
      <c r="F163" s="208"/>
      <c r="G163" s="206"/>
      <c r="H163" s="208"/>
      <c r="I163" s="206"/>
      <c r="J163" s="208"/>
      <c r="K163" s="206"/>
      <c r="L163" s="208"/>
    </row>
    <row r="164" spans="1:12" s="15" customFormat="1" ht="15">
      <c r="A164" s="42"/>
      <c r="B164" s="45"/>
      <c r="C164" s="45" t="s">
        <v>54</v>
      </c>
      <c r="D164" s="46" t="s">
        <v>54</v>
      </c>
      <c r="E164" s="307" t="s">
        <v>54</v>
      </c>
      <c r="F164" s="308"/>
      <c r="G164" s="307" t="s">
        <v>54</v>
      </c>
      <c r="H164" s="308"/>
      <c r="I164" s="307" t="s">
        <v>54</v>
      </c>
      <c r="J164" s="308"/>
      <c r="K164" s="307" t="s">
        <v>54</v>
      </c>
      <c r="L164" s="308"/>
    </row>
    <row r="165" spans="1:12" s="15" customFormat="1" ht="15">
      <c r="A165" s="42"/>
      <c r="B165" s="45"/>
      <c r="C165" s="311" t="s">
        <v>236</v>
      </c>
      <c r="D165" s="312"/>
      <c r="E165" s="312"/>
      <c r="F165" s="312"/>
      <c r="G165" s="312"/>
      <c r="H165" s="312"/>
      <c r="I165" s="312"/>
      <c r="J165" s="312"/>
      <c r="K165" s="312"/>
      <c r="L165" s="313"/>
    </row>
    <row r="166" spans="1:12" s="15" customFormat="1" ht="15">
      <c r="A166" s="42">
        <v>2</v>
      </c>
      <c r="B166" s="43"/>
      <c r="C166" s="43" t="s">
        <v>14</v>
      </c>
      <c r="D166" s="46"/>
      <c r="E166" s="307"/>
      <c r="F166" s="308"/>
      <c r="G166" s="307"/>
      <c r="H166" s="308"/>
      <c r="I166" s="307"/>
      <c r="J166" s="308"/>
      <c r="K166" s="351"/>
      <c r="L166" s="352"/>
    </row>
    <row r="167" spans="1:12" s="15" customFormat="1" ht="45.75" customHeight="1">
      <c r="A167" s="42"/>
      <c r="B167" s="45"/>
      <c r="C167" s="45" t="s">
        <v>148</v>
      </c>
      <c r="D167" s="46" t="s">
        <v>55</v>
      </c>
      <c r="E167" s="319" t="s">
        <v>238</v>
      </c>
      <c r="F167" s="319"/>
      <c r="G167" s="314">
        <v>311</v>
      </c>
      <c r="H167" s="315"/>
      <c r="I167" s="314">
        <v>303</v>
      </c>
      <c r="J167" s="315"/>
      <c r="K167" s="322">
        <f>I167-G167</f>
        <v>-8</v>
      </c>
      <c r="L167" s="323"/>
    </row>
    <row r="168" spans="1:12" s="15" customFormat="1" ht="54.75">
      <c r="A168" s="42"/>
      <c r="B168" s="45"/>
      <c r="C168" s="45" t="s">
        <v>149</v>
      </c>
      <c r="D168" s="46" t="s">
        <v>55</v>
      </c>
      <c r="E168" s="319"/>
      <c r="F168" s="319"/>
      <c r="G168" s="314">
        <v>442</v>
      </c>
      <c r="H168" s="315"/>
      <c r="I168" s="314">
        <v>411</v>
      </c>
      <c r="J168" s="315"/>
      <c r="K168" s="322">
        <f>I168-G168</f>
        <v>-31</v>
      </c>
      <c r="L168" s="323"/>
    </row>
    <row r="169" spans="1:12" s="15" customFormat="1" ht="82.5">
      <c r="A169" s="42"/>
      <c r="B169" s="45"/>
      <c r="C169" s="45" t="s">
        <v>150</v>
      </c>
      <c r="D169" s="46" t="s">
        <v>55</v>
      </c>
      <c r="E169" s="319"/>
      <c r="F169" s="319"/>
      <c r="G169" s="314">
        <v>20</v>
      </c>
      <c r="H169" s="315"/>
      <c r="I169" s="314">
        <v>17</v>
      </c>
      <c r="J169" s="315"/>
      <c r="K169" s="322">
        <f>I169-G169</f>
        <v>-3</v>
      </c>
      <c r="L169" s="323"/>
    </row>
    <row r="170" spans="1:12" s="15" customFormat="1" ht="15">
      <c r="A170" s="49"/>
      <c r="B170" s="49"/>
      <c r="C170" s="316" t="s">
        <v>241</v>
      </c>
      <c r="D170" s="317"/>
      <c r="E170" s="317"/>
      <c r="F170" s="317"/>
      <c r="G170" s="317"/>
      <c r="H170" s="317"/>
      <c r="I170" s="317"/>
      <c r="J170" s="317"/>
      <c r="K170" s="317"/>
      <c r="L170" s="318"/>
    </row>
    <row r="171" spans="1:12" s="15" customFormat="1" ht="15">
      <c r="A171" s="42">
        <v>3</v>
      </c>
      <c r="B171" s="50"/>
      <c r="C171" s="50" t="s">
        <v>15</v>
      </c>
      <c r="D171" s="50"/>
      <c r="E171" s="206"/>
      <c r="F171" s="208"/>
      <c r="G171" s="206"/>
      <c r="H171" s="208"/>
      <c r="I171" s="206"/>
      <c r="J171" s="208"/>
      <c r="K171" s="206"/>
      <c r="L171" s="208"/>
    </row>
    <row r="172" spans="1:12" s="15" customFormat="1" ht="48" customHeight="1">
      <c r="A172" s="42"/>
      <c r="B172" s="45"/>
      <c r="C172" s="45" t="s">
        <v>151</v>
      </c>
      <c r="D172" s="46" t="s">
        <v>89</v>
      </c>
      <c r="E172" s="345" t="s">
        <v>238</v>
      </c>
      <c r="F172" s="346"/>
      <c r="G172" s="314">
        <v>1407.85</v>
      </c>
      <c r="H172" s="315"/>
      <c r="I172" s="314">
        <v>1406.53</v>
      </c>
      <c r="J172" s="315"/>
      <c r="K172" s="325">
        <f>I172-G172</f>
        <v>-1.3199999999999363</v>
      </c>
      <c r="L172" s="326"/>
    </row>
    <row r="173" spans="1:12" s="15" customFormat="1" ht="54.75">
      <c r="A173" s="42"/>
      <c r="B173" s="45"/>
      <c r="C173" s="45" t="s">
        <v>152</v>
      </c>
      <c r="D173" s="46" t="s">
        <v>89</v>
      </c>
      <c r="E173" s="347"/>
      <c r="F173" s="348"/>
      <c r="G173" s="314">
        <v>1755.53</v>
      </c>
      <c r="H173" s="315"/>
      <c r="I173" s="314">
        <v>1755.01</v>
      </c>
      <c r="J173" s="315"/>
      <c r="K173" s="325">
        <f>I173-G173</f>
        <v>-0.5199999999999818</v>
      </c>
      <c r="L173" s="326"/>
    </row>
    <row r="174" spans="1:12" s="15" customFormat="1" ht="82.5">
      <c r="A174" s="42"/>
      <c r="B174" s="45"/>
      <c r="C174" s="45" t="s">
        <v>153</v>
      </c>
      <c r="D174" s="46" t="s">
        <v>89</v>
      </c>
      <c r="E174" s="349"/>
      <c r="F174" s="350"/>
      <c r="G174" s="314">
        <v>1644.59</v>
      </c>
      <c r="H174" s="315"/>
      <c r="I174" s="314">
        <v>1641.08</v>
      </c>
      <c r="J174" s="315"/>
      <c r="K174" s="325">
        <f>I174-G174</f>
        <v>-3.509999999999991</v>
      </c>
      <c r="L174" s="326"/>
    </row>
    <row r="175" spans="1:12" s="15" customFormat="1" ht="15">
      <c r="A175" s="49"/>
      <c r="B175" s="49"/>
      <c r="C175" s="316" t="s">
        <v>244</v>
      </c>
      <c r="D175" s="317"/>
      <c r="E175" s="317"/>
      <c r="F175" s="317"/>
      <c r="G175" s="317"/>
      <c r="H175" s="317"/>
      <c r="I175" s="317"/>
      <c r="J175" s="317"/>
      <c r="K175" s="317"/>
      <c r="L175" s="318"/>
    </row>
    <row r="176" spans="1:12" s="15" customFormat="1" ht="16.5">
      <c r="A176" s="42">
        <v>4</v>
      </c>
      <c r="B176" s="50"/>
      <c r="C176" s="50" t="s">
        <v>87</v>
      </c>
      <c r="D176" s="46"/>
      <c r="E176" s="307"/>
      <c r="F176" s="308"/>
      <c r="G176" s="307"/>
      <c r="H176" s="308"/>
      <c r="I176" s="307"/>
      <c r="J176" s="308"/>
      <c r="K176" s="307"/>
      <c r="L176" s="308"/>
    </row>
    <row r="177" spans="1:12" s="15" customFormat="1" ht="15">
      <c r="A177" s="42"/>
      <c r="B177" s="45"/>
      <c r="C177" s="45" t="s">
        <v>54</v>
      </c>
      <c r="D177" s="46" t="s">
        <v>54</v>
      </c>
      <c r="E177" s="307" t="s">
        <v>54</v>
      </c>
      <c r="F177" s="308"/>
      <c r="G177" s="307" t="s">
        <v>54</v>
      </c>
      <c r="H177" s="308"/>
      <c r="I177" s="307" t="s">
        <v>54</v>
      </c>
      <c r="J177" s="308"/>
      <c r="K177" s="307" t="s">
        <v>54</v>
      </c>
      <c r="L177" s="308"/>
    </row>
    <row r="178" spans="1:12" s="15" customFormat="1" ht="15.75" customHeight="1">
      <c r="A178" s="49"/>
      <c r="B178" s="49"/>
      <c r="C178" s="316" t="s">
        <v>70</v>
      </c>
      <c r="D178" s="317"/>
      <c r="E178" s="317"/>
      <c r="F178" s="317"/>
      <c r="G178" s="317"/>
      <c r="H178" s="317"/>
      <c r="I178" s="317"/>
      <c r="J178" s="317"/>
      <c r="K178" s="317"/>
      <c r="L178" s="318"/>
    </row>
    <row r="179" spans="1:12" s="15" customFormat="1" ht="31.5" customHeight="1">
      <c r="A179" s="344" t="s">
        <v>231</v>
      </c>
      <c r="B179" s="344"/>
      <c r="C179" s="344"/>
      <c r="D179" s="344"/>
      <c r="E179" s="344"/>
      <c r="F179" s="344"/>
      <c r="G179" s="344"/>
      <c r="H179" s="344"/>
      <c r="I179" s="344"/>
      <c r="J179" s="344"/>
      <c r="K179" s="344"/>
      <c r="L179" s="344"/>
    </row>
    <row r="180" spans="1:12" s="15" customFormat="1" ht="15">
      <c r="A180" s="42"/>
      <c r="B180" s="43"/>
      <c r="C180" s="43" t="s">
        <v>177</v>
      </c>
      <c r="D180" s="43"/>
      <c r="E180" s="206"/>
      <c r="F180" s="208"/>
      <c r="G180" s="206"/>
      <c r="H180" s="208"/>
      <c r="I180" s="206"/>
      <c r="J180" s="208"/>
      <c r="K180" s="206"/>
      <c r="L180" s="208"/>
    </row>
    <row r="181" spans="1:12" s="15" customFormat="1" ht="27.75">
      <c r="A181" s="42"/>
      <c r="B181" s="43">
        <v>1513046</v>
      </c>
      <c r="C181" s="26" t="s">
        <v>120</v>
      </c>
      <c r="D181" s="44" t="s">
        <v>90</v>
      </c>
      <c r="E181" s="314" t="s">
        <v>237</v>
      </c>
      <c r="F181" s="315"/>
      <c r="G181" s="309">
        <f>G183</f>
        <v>452.53</v>
      </c>
      <c r="H181" s="310"/>
      <c r="I181" s="309">
        <f>I183</f>
        <v>445.28336</v>
      </c>
      <c r="J181" s="310"/>
      <c r="K181" s="309">
        <f>I181-G181</f>
        <v>-7.246639999999957</v>
      </c>
      <c r="L181" s="310"/>
    </row>
    <row r="182" spans="1:12" s="15" customFormat="1" ht="15">
      <c r="A182" s="42"/>
      <c r="B182" s="43"/>
      <c r="C182" s="43" t="s">
        <v>46</v>
      </c>
      <c r="D182" s="43"/>
      <c r="E182" s="206"/>
      <c r="F182" s="208"/>
      <c r="G182" s="320"/>
      <c r="H182" s="321"/>
      <c r="I182" s="320"/>
      <c r="J182" s="321"/>
      <c r="K182" s="320"/>
      <c r="L182" s="321"/>
    </row>
    <row r="183" spans="1:12" s="15" customFormat="1" ht="42">
      <c r="A183" s="42"/>
      <c r="B183" s="43"/>
      <c r="C183" s="26" t="s">
        <v>128</v>
      </c>
      <c r="D183" s="44" t="s">
        <v>90</v>
      </c>
      <c r="E183" s="314"/>
      <c r="F183" s="315"/>
      <c r="G183" s="309">
        <v>452.53</v>
      </c>
      <c r="H183" s="310"/>
      <c r="I183" s="309">
        <v>445.28336</v>
      </c>
      <c r="J183" s="310"/>
      <c r="K183" s="309">
        <f>I183-G183</f>
        <v>-7.246639999999957</v>
      </c>
      <c r="L183" s="310"/>
    </row>
    <row r="184" spans="1:12" s="15" customFormat="1" ht="15">
      <c r="A184" s="42">
        <v>1</v>
      </c>
      <c r="B184" s="43"/>
      <c r="C184" s="43" t="s">
        <v>13</v>
      </c>
      <c r="D184" s="43"/>
      <c r="E184" s="206"/>
      <c r="F184" s="208"/>
      <c r="G184" s="206"/>
      <c r="H184" s="208"/>
      <c r="I184" s="206"/>
      <c r="J184" s="208"/>
      <c r="K184" s="206"/>
      <c r="L184" s="208"/>
    </row>
    <row r="185" spans="1:12" s="15" customFormat="1" ht="15">
      <c r="A185" s="42"/>
      <c r="B185" s="45"/>
      <c r="C185" s="45" t="s">
        <v>54</v>
      </c>
      <c r="D185" s="46" t="s">
        <v>54</v>
      </c>
      <c r="E185" s="307" t="s">
        <v>54</v>
      </c>
      <c r="F185" s="308"/>
      <c r="G185" s="307" t="s">
        <v>54</v>
      </c>
      <c r="H185" s="308"/>
      <c r="I185" s="307" t="s">
        <v>54</v>
      </c>
      <c r="J185" s="308"/>
      <c r="K185" s="307" t="s">
        <v>54</v>
      </c>
      <c r="L185" s="308"/>
    </row>
    <row r="186" spans="1:12" s="15" customFormat="1" ht="30" customHeight="1">
      <c r="A186" s="47"/>
      <c r="B186" s="48"/>
      <c r="C186" s="311" t="s">
        <v>247</v>
      </c>
      <c r="D186" s="312"/>
      <c r="E186" s="312"/>
      <c r="F186" s="312"/>
      <c r="G186" s="312"/>
      <c r="H186" s="312"/>
      <c r="I186" s="312"/>
      <c r="J186" s="312"/>
      <c r="K186" s="312"/>
      <c r="L186" s="313"/>
    </row>
    <row r="187" spans="1:12" s="15" customFormat="1" ht="17.25" customHeight="1">
      <c r="A187" s="324"/>
      <c r="B187" s="324"/>
      <c r="C187" s="324"/>
      <c r="D187" s="324"/>
      <c r="E187" s="324"/>
      <c r="F187" s="324"/>
      <c r="G187" s="324"/>
      <c r="H187" s="324"/>
      <c r="I187" s="324"/>
      <c r="J187" s="324"/>
      <c r="K187" s="324"/>
      <c r="L187" s="324"/>
    </row>
    <row r="188" spans="1:12" s="15" customFormat="1" ht="15">
      <c r="A188" s="42">
        <v>2</v>
      </c>
      <c r="B188" s="43"/>
      <c r="C188" s="43" t="s">
        <v>14</v>
      </c>
      <c r="D188" s="46"/>
      <c r="E188" s="307"/>
      <c r="F188" s="308"/>
      <c r="G188" s="307"/>
      <c r="H188" s="308"/>
      <c r="I188" s="307"/>
      <c r="J188" s="308"/>
      <c r="K188" s="307"/>
      <c r="L188" s="308"/>
    </row>
    <row r="189" spans="1:12" s="15" customFormat="1" ht="54.75">
      <c r="A189" s="42"/>
      <c r="B189" s="45"/>
      <c r="C189" s="45" t="s">
        <v>154</v>
      </c>
      <c r="D189" s="46" t="s">
        <v>55</v>
      </c>
      <c r="E189" s="343" t="s">
        <v>238</v>
      </c>
      <c r="F189" s="343"/>
      <c r="G189" s="314">
        <v>15</v>
      </c>
      <c r="H189" s="315"/>
      <c r="I189" s="314">
        <v>6</v>
      </c>
      <c r="J189" s="315"/>
      <c r="K189" s="322">
        <f>I189-G189</f>
        <v>-9</v>
      </c>
      <c r="L189" s="323"/>
    </row>
    <row r="190" spans="1:12" s="15" customFormat="1" ht="54.75">
      <c r="A190" s="42"/>
      <c r="B190" s="45"/>
      <c r="C190" s="45" t="s">
        <v>155</v>
      </c>
      <c r="D190" s="46" t="s">
        <v>55</v>
      </c>
      <c r="E190" s="343"/>
      <c r="F190" s="343"/>
      <c r="G190" s="314">
        <v>31</v>
      </c>
      <c r="H190" s="315"/>
      <c r="I190" s="314">
        <v>41</v>
      </c>
      <c r="J190" s="315"/>
      <c r="K190" s="322">
        <f>I190-G190</f>
        <v>10</v>
      </c>
      <c r="L190" s="323"/>
    </row>
    <row r="191" spans="1:12" s="15" customFormat="1" ht="15">
      <c r="A191" s="49"/>
      <c r="B191" s="49"/>
      <c r="C191" s="338" t="s">
        <v>246</v>
      </c>
      <c r="D191" s="339"/>
      <c r="E191" s="339"/>
      <c r="F191" s="339"/>
      <c r="G191" s="339"/>
      <c r="H191" s="339"/>
      <c r="I191" s="339"/>
      <c r="J191" s="339"/>
      <c r="K191" s="339"/>
      <c r="L191" s="340"/>
    </row>
    <row r="192" spans="1:12" s="15" customFormat="1" ht="15">
      <c r="A192" s="42">
        <v>3</v>
      </c>
      <c r="B192" s="50"/>
      <c r="C192" s="50" t="s">
        <v>15</v>
      </c>
      <c r="D192" s="50"/>
      <c r="E192" s="206"/>
      <c r="F192" s="208"/>
      <c r="G192" s="206"/>
      <c r="H192" s="208"/>
      <c r="I192" s="206"/>
      <c r="J192" s="208"/>
      <c r="K192" s="206"/>
      <c r="L192" s="208"/>
    </row>
    <row r="193" spans="1:12" s="15" customFormat="1" ht="54.75">
      <c r="A193" s="42"/>
      <c r="B193" s="45"/>
      <c r="C193" s="45" t="s">
        <v>156</v>
      </c>
      <c r="D193" s="46" t="s">
        <v>89</v>
      </c>
      <c r="E193" s="341" t="s">
        <v>238</v>
      </c>
      <c r="F193" s="342"/>
      <c r="G193" s="314">
        <v>703.92</v>
      </c>
      <c r="H193" s="315"/>
      <c r="I193" s="314">
        <v>672.2</v>
      </c>
      <c r="J193" s="315"/>
      <c r="K193" s="325">
        <f>I193-G193</f>
        <v>-31.719999999999914</v>
      </c>
      <c r="L193" s="326"/>
    </row>
    <row r="194" spans="1:12" s="15" customFormat="1" ht="54.75">
      <c r="A194" s="42"/>
      <c r="B194" s="45"/>
      <c r="C194" s="45" t="s">
        <v>157</v>
      </c>
      <c r="D194" s="46" t="s">
        <v>89</v>
      </c>
      <c r="E194" s="341"/>
      <c r="F194" s="342"/>
      <c r="G194" s="314">
        <v>875.86</v>
      </c>
      <c r="H194" s="315"/>
      <c r="I194" s="314">
        <v>818.2</v>
      </c>
      <c r="J194" s="315"/>
      <c r="K194" s="325">
        <f>I194-G194</f>
        <v>-57.65999999999997</v>
      </c>
      <c r="L194" s="326"/>
    </row>
    <row r="195" spans="1:12" s="15" customFormat="1" ht="15">
      <c r="A195" s="49"/>
      <c r="B195" s="49"/>
      <c r="C195" s="316" t="s">
        <v>244</v>
      </c>
      <c r="D195" s="317"/>
      <c r="E195" s="317"/>
      <c r="F195" s="317"/>
      <c r="G195" s="317"/>
      <c r="H195" s="317"/>
      <c r="I195" s="317"/>
      <c r="J195" s="317"/>
      <c r="K195" s="317"/>
      <c r="L195" s="318"/>
    </row>
    <row r="196" spans="1:12" s="15" customFormat="1" ht="16.5">
      <c r="A196" s="42">
        <v>4</v>
      </c>
      <c r="B196" s="50"/>
      <c r="C196" s="50" t="s">
        <v>87</v>
      </c>
      <c r="D196" s="46"/>
      <c r="E196" s="307"/>
      <c r="F196" s="308"/>
      <c r="G196" s="307"/>
      <c r="H196" s="308"/>
      <c r="I196" s="307"/>
      <c r="J196" s="308"/>
      <c r="K196" s="307"/>
      <c r="L196" s="308"/>
    </row>
    <row r="197" spans="1:12" s="15" customFormat="1" ht="15">
      <c r="A197" s="42"/>
      <c r="B197" s="45"/>
      <c r="C197" s="45" t="s">
        <v>54</v>
      </c>
      <c r="D197" s="46" t="s">
        <v>54</v>
      </c>
      <c r="E197" s="307" t="s">
        <v>54</v>
      </c>
      <c r="F197" s="308"/>
      <c r="G197" s="307" t="s">
        <v>54</v>
      </c>
      <c r="H197" s="308"/>
      <c r="I197" s="307" t="s">
        <v>54</v>
      </c>
      <c r="J197" s="308"/>
      <c r="K197" s="307" t="s">
        <v>54</v>
      </c>
      <c r="L197" s="308"/>
    </row>
    <row r="198" spans="1:12" s="15" customFormat="1" ht="15.75" customHeight="1">
      <c r="A198" s="49"/>
      <c r="B198" s="49"/>
      <c r="C198" s="316" t="s">
        <v>70</v>
      </c>
      <c r="D198" s="317"/>
      <c r="E198" s="317"/>
      <c r="F198" s="317"/>
      <c r="G198" s="317"/>
      <c r="H198" s="317"/>
      <c r="I198" s="317"/>
      <c r="J198" s="317"/>
      <c r="K198" s="317"/>
      <c r="L198" s="318"/>
    </row>
    <row r="199" spans="1:12" s="15" customFormat="1" ht="29.25" customHeight="1">
      <c r="A199" s="329" t="s">
        <v>231</v>
      </c>
      <c r="B199" s="330"/>
      <c r="C199" s="330"/>
      <c r="D199" s="330"/>
      <c r="E199" s="330"/>
      <c r="F199" s="330"/>
      <c r="G199" s="330"/>
      <c r="H199" s="330"/>
      <c r="I199" s="330"/>
      <c r="J199" s="330"/>
      <c r="K199" s="330"/>
      <c r="L199" s="331"/>
    </row>
    <row r="200" spans="1:12" s="15" customFormat="1" ht="15">
      <c r="A200" s="42"/>
      <c r="B200" s="43"/>
      <c r="C200" s="43" t="s">
        <v>178</v>
      </c>
      <c r="D200" s="43"/>
      <c r="E200" s="206"/>
      <c r="F200" s="208"/>
      <c r="G200" s="206"/>
      <c r="H200" s="208"/>
      <c r="I200" s="206"/>
      <c r="J200" s="208"/>
      <c r="K200" s="206"/>
      <c r="L200" s="208"/>
    </row>
    <row r="201" spans="1:12" s="15" customFormat="1" ht="27.75">
      <c r="A201" s="42"/>
      <c r="B201" s="75">
        <v>1513047</v>
      </c>
      <c r="C201" s="26" t="s">
        <v>121</v>
      </c>
      <c r="D201" s="44" t="s">
        <v>90</v>
      </c>
      <c r="E201" s="332" t="s">
        <v>237</v>
      </c>
      <c r="F201" s="333"/>
      <c r="G201" s="309">
        <f>G203</f>
        <v>236.64</v>
      </c>
      <c r="H201" s="310"/>
      <c r="I201" s="309">
        <f>I203</f>
        <v>183.18</v>
      </c>
      <c r="J201" s="310"/>
      <c r="K201" s="309">
        <f>I201-G201</f>
        <v>-53.45999999999998</v>
      </c>
      <c r="L201" s="310"/>
    </row>
    <row r="202" spans="1:12" s="15" customFormat="1" ht="15">
      <c r="A202" s="42"/>
      <c r="B202" s="43"/>
      <c r="C202" s="43" t="s">
        <v>46</v>
      </c>
      <c r="D202" s="43"/>
      <c r="E202" s="334"/>
      <c r="F202" s="335"/>
      <c r="G202" s="320"/>
      <c r="H202" s="321"/>
      <c r="I202" s="320"/>
      <c r="J202" s="321"/>
      <c r="K202" s="320"/>
      <c r="L202" s="321"/>
    </row>
    <row r="203" spans="1:12" s="15" customFormat="1" ht="51" customHeight="1">
      <c r="A203" s="42"/>
      <c r="B203" s="43"/>
      <c r="C203" s="26" t="s">
        <v>129</v>
      </c>
      <c r="D203" s="44" t="s">
        <v>90</v>
      </c>
      <c r="E203" s="336"/>
      <c r="F203" s="337"/>
      <c r="G203" s="309">
        <v>236.64</v>
      </c>
      <c r="H203" s="310"/>
      <c r="I203" s="309">
        <v>183.18</v>
      </c>
      <c r="J203" s="310"/>
      <c r="K203" s="309">
        <f>I203-G203</f>
        <v>-53.45999999999998</v>
      </c>
      <c r="L203" s="310"/>
    </row>
    <row r="204" spans="1:12" s="15" customFormat="1" ht="15">
      <c r="A204" s="42">
        <v>1</v>
      </c>
      <c r="B204" s="43"/>
      <c r="C204" s="43" t="s">
        <v>13</v>
      </c>
      <c r="D204" s="43"/>
      <c r="E204" s="206"/>
      <c r="F204" s="208"/>
      <c r="G204" s="206"/>
      <c r="H204" s="208"/>
      <c r="I204" s="206"/>
      <c r="J204" s="208"/>
      <c r="K204" s="206"/>
      <c r="L204" s="208"/>
    </row>
    <row r="205" spans="1:12" s="15" customFormat="1" ht="15">
      <c r="A205" s="42"/>
      <c r="B205" s="45"/>
      <c r="C205" s="45" t="s">
        <v>54</v>
      </c>
      <c r="D205" s="46" t="s">
        <v>54</v>
      </c>
      <c r="E205" s="307" t="s">
        <v>54</v>
      </c>
      <c r="F205" s="308"/>
      <c r="G205" s="307" t="s">
        <v>54</v>
      </c>
      <c r="H205" s="308"/>
      <c r="I205" s="307" t="s">
        <v>54</v>
      </c>
      <c r="J205" s="308"/>
      <c r="K205" s="307" t="s">
        <v>54</v>
      </c>
      <c r="L205" s="308"/>
    </row>
    <row r="206" spans="1:12" s="15" customFormat="1" ht="15">
      <c r="A206" s="47"/>
      <c r="B206" s="48"/>
      <c r="C206" s="311" t="s">
        <v>236</v>
      </c>
      <c r="D206" s="312"/>
      <c r="E206" s="312"/>
      <c r="F206" s="312"/>
      <c r="G206" s="312"/>
      <c r="H206" s="312"/>
      <c r="I206" s="312"/>
      <c r="J206" s="312"/>
      <c r="K206" s="312"/>
      <c r="L206" s="313"/>
    </row>
    <row r="207" spans="1:12" s="15" customFormat="1" ht="15">
      <c r="A207" s="42">
        <v>2</v>
      </c>
      <c r="B207" s="43"/>
      <c r="C207" s="43" t="s">
        <v>14</v>
      </c>
      <c r="D207" s="46"/>
      <c r="E207" s="307"/>
      <c r="F207" s="308"/>
      <c r="G207" s="307"/>
      <c r="H207" s="308"/>
      <c r="I207" s="307"/>
      <c r="J207" s="308"/>
      <c r="K207" s="307"/>
      <c r="L207" s="308"/>
    </row>
    <row r="208" spans="1:12" s="15" customFormat="1" ht="54.75">
      <c r="A208" s="42"/>
      <c r="B208" s="45"/>
      <c r="C208" s="45" t="s">
        <v>158</v>
      </c>
      <c r="D208" s="46" t="s">
        <v>55</v>
      </c>
      <c r="E208" s="319" t="s">
        <v>238</v>
      </c>
      <c r="F208" s="319"/>
      <c r="G208" s="314">
        <v>8</v>
      </c>
      <c r="H208" s="315"/>
      <c r="I208" s="314">
        <v>1</v>
      </c>
      <c r="J208" s="315"/>
      <c r="K208" s="322">
        <f>I208-G208</f>
        <v>-7</v>
      </c>
      <c r="L208" s="323"/>
    </row>
    <row r="209" spans="1:12" s="15" customFormat="1" ht="41.25">
      <c r="A209" s="42"/>
      <c r="B209" s="45"/>
      <c r="C209" s="45" t="s">
        <v>159</v>
      </c>
      <c r="D209" s="46" t="s">
        <v>55</v>
      </c>
      <c r="E209" s="319"/>
      <c r="F209" s="319"/>
      <c r="G209" s="314">
        <v>15</v>
      </c>
      <c r="H209" s="315"/>
      <c r="I209" s="314">
        <v>17</v>
      </c>
      <c r="J209" s="315"/>
      <c r="K209" s="322">
        <f>I209-G209</f>
        <v>2</v>
      </c>
      <c r="L209" s="323"/>
    </row>
    <row r="210" spans="1:12" s="15" customFormat="1" ht="15">
      <c r="A210" s="49" t="s">
        <v>235</v>
      </c>
      <c r="B210" s="49"/>
      <c r="C210" s="316" t="s">
        <v>245</v>
      </c>
      <c r="D210" s="317"/>
      <c r="E210" s="317"/>
      <c r="F210" s="317"/>
      <c r="G210" s="317"/>
      <c r="H210" s="317"/>
      <c r="I210" s="317"/>
      <c r="J210" s="317"/>
      <c r="K210" s="317"/>
      <c r="L210" s="318"/>
    </row>
    <row r="211" spans="1:12" s="15" customFormat="1" ht="15">
      <c r="A211" s="42">
        <v>3</v>
      </c>
      <c r="B211" s="50"/>
      <c r="C211" s="50" t="s">
        <v>15</v>
      </c>
      <c r="D211" s="50"/>
      <c r="E211" s="206"/>
      <c r="F211" s="208"/>
      <c r="G211" s="206"/>
      <c r="H211" s="208"/>
      <c r="I211" s="206"/>
      <c r="J211" s="208"/>
      <c r="K211" s="206"/>
      <c r="L211" s="208"/>
    </row>
    <row r="212" spans="1:12" s="15" customFormat="1" ht="45" customHeight="1">
      <c r="A212" s="42"/>
      <c r="B212" s="45"/>
      <c r="C212" s="45" t="s">
        <v>160</v>
      </c>
      <c r="D212" s="46" t="s">
        <v>89</v>
      </c>
      <c r="E212" s="345" t="s">
        <v>238</v>
      </c>
      <c r="F212" s="346"/>
      <c r="G212" s="327">
        <v>10320</v>
      </c>
      <c r="H212" s="328"/>
      <c r="I212" s="314">
        <v>10320</v>
      </c>
      <c r="J212" s="315"/>
      <c r="K212" s="325">
        <f>I212-G212</f>
        <v>0</v>
      </c>
      <c r="L212" s="326"/>
    </row>
    <row r="213" spans="1:12" s="15" customFormat="1" ht="45" customHeight="1">
      <c r="A213" s="42"/>
      <c r="B213" s="45"/>
      <c r="C213" s="45" t="s">
        <v>161</v>
      </c>
      <c r="D213" s="46" t="s">
        <v>89</v>
      </c>
      <c r="E213" s="349"/>
      <c r="F213" s="350"/>
      <c r="G213" s="327">
        <v>856</v>
      </c>
      <c r="H213" s="328"/>
      <c r="I213" s="327">
        <v>860</v>
      </c>
      <c r="J213" s="328"/>
      <c r="K213" s="325">
        <f>I213-G213</f>
        <v>4</v>
      </c>
      <c r="L213" s="326"/>
    </row>
    <row r="214" spans="1:12" s="15" customFormat="1" ht="33" customHeight="1">
      <c r="A214" s="49" t="s">
        <v>235</v>
      </c>
      <c r="B214" s="49"/>
      <c r="C214" s="311" t="s">
        <v>247</v>
      </c>
      <c r="D214" s="312"/>
      <c r="E214" s="312"/>
      <c r="F214" s="312"/>
      <c r="G214" s="312"/>
      <c r="H214" s="312"/>
      <c r="I214" s="312"/>
      <c r="J214" s="312"/>
      <c r="K214" s="312"/>
      <c r="L214" s="313"/>
    </row>
    <row r="215" spans="1:12" s="15" customFormat="1" ht="16.5">
      <c r="A215" s="42">
        <v>4</v>
      </c>
      <c r="B215" s="50"/>
      <c r="C215" s="50" t="s">
        <v>87</v>
      </c>
      <c r="D215" s="46"/>
      <c r="E215" s="307"/>
      <c r="F215" s="308"/>
      <c r="G215" s="307"/>
      <c r="H215" s="308"/>
      <c r="I215" s="307"/>
      <c r="J215" s="308"/>
      <c r="K215" s="307"/>
      <c r="L215" s="308"/>
    </row>
    <row r="216" spans="1:12" s="15" customFormat="1" ht="15">
      <c r="A216" s="42"/>
      <c r="B216" s="45"/>
      <c r="C216" s="45" t="s">
        <v>54</v>
      </c>
      <c r="D216" s="46" t="s">
        <v>54</v>
      </c>
      <c r="E216" s="307" t="s">
        <v>54</v>
      </c>
      <c r="F216" s="308"/>
      <c r="G216" s="307" t="s">
        <v>54</v>
      </c>
      <c r="H216" s="308"/>
      <c r="I216" s="307" t="s">
        <v>54</v>
      </c>
      <c r="J216" s="308"/>
      <c r="K216" s="307" t="s">
        <v>54</v>
      </c>
      <c r="L216" s="308"/>
    </row>
    <row r="217" spans="1:12" s="15" customFormat="1" ht="15.75" customHeight="1">
      <c r="A217" s="49"/>
      <c r="B217" s="49"/>
      <c r="C217" s="316" t="s">
        <v>236</v>
      </c>
      <c r="D217" s="317"/>
      <c r="E217" s="317"/>
      <c r="F217" s="317"/>
      <c r="G217" s="317"/>
      <c r="H217" s="317"/>
      <c r="I217" s="317"/>
      <c r="J217" s="317"/>
      <c r="K217" s="317"/>
      <c r="L217" s="318"/>
    </row>
    <row r="218" spans="1:12" s="15" customFormat="1" ht="39.75" customHeight="1">
      <c r="A218" s="329" t="s">
        <v>231</v>
      </c>
      <c r="B218" s="330"/>
      <c r="C218" s="330"/>
      <c r="D218" s="330"/>
      <c r="E218" s="330"/>
      <c r="F218" s="330"/>
      <c r="G218" s="330"/>
      <c r="H218" s="330"/>
      <c r="I218" s="330"/>
      <c r="J218" s="330"/>
      <c r="K218" s="330"/>
      <c r="L218" s="331"/>
    </row>
    <row r="219" spans="1:12" s="15" customFormat="1" ht="15">
      <c r="A219" s="42"/>
      <c r="B219" s="43"/>
      <c r="C219" s="43" t="s">
        <v>179</v>
      </c>
      <c r="D219" s="43"/>
      <c r="E219" s="206"/>
      <c r="F219" s="208"/>
      <c r="G219" s="206"/>
      <c r="H219" s="208"/>
      <c r="I219" s="206"/>
      <c r="J219" s="208"/>
      <c r="K219" s="206"/>
      <c r="L219" s="208"/>
    </row>
    <row r="220" spans="1:12" s="15" customFormat="1" ht="42">
      <c r="A220" s="42"/>
      <c r="B220" s="75">
        <v>1513048</v>
      </c>
      <c r="C220" s="26" t="s">
        <v>122</v>
      </c>
      <c r="D220" s="44" t="s">
        <v>90</v>
      </c>
      <c r="E220" s="332" t="s">
        <v>237</v>
      </c>
      <c r="F220" s="333"/>
      <c r="G220" s="309">
        <f>G222</f>
        <v>12852.34</v>
      </c>
      <c r="H220" s="310"/>
      <c r="I220" s="309">
        <f>I222</f>
        <v>12808.17692</v>
      </c>
      <c r="J220" s="310"/>
      <c r="K220" s="309">
        <f>I220-G220</f>
        <v>-44.163080000000264</v>
      </c>
      <c r="L220" s="310"/>
    </row>
    <row r="221" spans="1:12" s="15" customFormat="1" ht="15">
      <c r="A221" s="42"/>
      <c r="B221" s="43"/>
      <c r="C221" s="43" t="s">
        <v>46</v>
      </c>
      <c r="D221" s="43"/>
      <c r="E221" s="334"/>
      <c r="F221" s="335"/>
      <c r="G221" s="320"/>
      <c r="H221" s="321"/>
      <c r="I221" s="320"/>
      <c r="J221" s="321"/>
      <c r="K221" s="320"/>
      <c r="L221" s="321"/>
    </row>
    <row r="222" spans="1:12" s="15" customFormat="1" ht="55.5">
      <c r="A222" s="42"/>
      <c r="B222" s="43"/>
      <c r="C222" s="26" t="s">
        <v>130</v>
      </c>
      <c r="D222" s="44" t="s">
        <v>90</v>
      </c>
      <c r="E222" s="336"/>
      <c r="F222" s="337"/>
      <c r="G222" s="309">
        <v>12852.34</v>
      </c>
      <c r="H222" s="310"/>
      <c r="I222" s="309">
        <v>12808.17692</v>
      </c>
      <c r="J222" s="310"/>
      <c r="K222" s="309">
        <f>I222-G222</f>
        <v>-44.163080000000264</v>
      </c>
      <c r="L222" s="310"/>
    </row>
    <row r="223" spans="1:12" s="15" customFormat="1" ht="15">
      <c r="A223" s="42">
        <v>1</v>
      </c>
      <c r="B223" s="43"/>
      <c r="C223" s="43" t="s">
        <v>13</v>
      </c>
      <c r="D223" s="43"/>
      <c r="E223" s="206"/>
      <c r="F223" s="208"/>
      <c r="G223" s="206"/>
      <c r="H223" s="208"/>
      <c r="I223" s="206"/>
      <c r="J223" s="208"/>
      <c r="K223" s="206"/>
      <c r="L223" s="208"/>
    </row>
    <row r="224" spans="1:12" s="15" customFormat="1" ht="30" customHeight="1">
      <c r="A224" s="42"/>
      <c r="B224" s="45"/>
      <c r="C224" s="45" t="s">
        <v>54</v>
      </c>
      <c r="D224" s="46" t="s">
        <v>54</v>
      </c>
      <c r="E224" s="307" t="s">
        <v>54</v>
      </c>
      <c r="F224" s="308"/>
      <c r="G224" s="307" t="s">
        <v>54</v>
      </c>
      <c r="H224" s="308"/>
      <c r="I224" s="307" t="s">
        <v>54</v>
      </c>
      <c r="J224" s="308"/>
      <c r="K224" s="307" t="s">
        <v>54</v>
      </c>
      <c r="L224" s="308"/>
    </row>
    <row r="225" spans="1:12" s="15" customFormat="1" ht="15">
      <c r="A225" s="47"/>
      <c r="B225" s="48"/>
      <c r="C225" s="311" t="s">
        <v>248</v>
      </c>
      <c r="D225" s="312"/>
      <c r="E225" s="312"/>
      <c r="F225" s="312"/>
      <c r="G225" s="312"/>
      <c r="H225" s="312"/>
      <c r="I225" s="312"/>
      <c r="J225" s="312"/>
      <c r="K225" s="312"/>
      <c r="L225" s="313"/>
    </row>
    <row r="226" spans="1:12" s="15" customFormat="1" ht="15">
      <c r="A226" s="42">
        <v>2</v>
      </c>
      <c r="B226" s="43"/>
      <c r="C226" s="43" t="s">
        <v>14</v>
      </c>
      <c r="D226" s="46"/>
      <c r="E226" s="307"/>
      <c r="F226" s="308"/>
      <c r="G226" s="307"/>
      <c r="H226" s="308"/>
      <c r="I226" s="307"/>
      <c r="J226" s="308"/>
      <c r="K226" s="307"/>
      <c r="L226" s="308"/>
    </row>
    <row r="227" spans="1:12" s="15" customFormat="1" ht="69.75" customHeight="1">
      <c r="A227" s="42"/>
      <c r="B227" s="45"/>
      <c r="C227" s="45" t="s">
        <v>162</v>
      </c>
      <c r="D227" s="46" t="s">
        <v>55</v>
      </c>
      <c r="E227" s="319" t="s">
        <v>238</v>
      </c>
      <c r="F227" s="319"/>
      <c r="G227" s="314">
        <v>522</v>
      </c>
      <c r="H227" s="315"/>
      <c r="I227" s="314">
        <v>529</v>
      </c>
      <c r="J227" s="315"/>
      <c r="K227" s="322">
        <f>I227-G227</f>
        <v>7</v>
      </c>
      <c r="L227" s="323"/>
    </row>
    <row r="228" spans="1:12" s="15" customFormat="1" ht="15">
      <c r="A228" s="49" t="s">
        <v>235</v>
      </c>
      <c r="B228" s="49"/>
      <c r="C228" s="316" t="s">
        <v>245</v>
      </c>
      <c r="D228" s="317"/>
      <c r="E228" s="317"/>
      <c r="F228" s="317"/>
      <c r="G228" s="317"/>
      <c r="H228" s="317"/>
      <c r="I228" s="317"/>
      <c r="J228" s="317"/>
      <c r="K228" s="317"/>
      <c r="L228" s="318"/>
    </row>
    <row r="229" spans="1:12" s="15" customFormat="1" ht="15">
      <c r="A229" s="42">
        <v>3</v>
      </c>
      <c r="B229" s="50"/>
      <c r="C229" s="50" t="s">
        <v>15</v>
      </c>
      <c r="D229" s="50"/>
      <c r="E229" s="206"/>
      <c r="F229" s="208"/>
      <c r="G229" s="206"/>
      <c r="H229" s="208"/>
      <c r="I229" s="206"/>
      <c r="J229" s="208"/>
      <c r="K229" s="206"/>
      <c r="L229" s="208"/>
    </row>
    <row r="230" spans="1:12" s="15" customFormat="1" ht="72.75" customHeight="1">
      <c r="A230" s="42"/>
      <c r="B230" s="45"/>
      <c r="C230" s="45" t="s">
        <v>163</v>
      </c>
      <c r="D230" s="46" t="s">
        <v>89</v>
      </c>
      <c r="E230" s="319" t="s">
        <v>238</v>
      </c>
      <c r="F230" s="319"/>
      <c r="G230" s="314">
        <v>2051.77</v>
      </c>
      <c r="H230" s="315"/>
      <c r="I230" s="314">
        <v>2012.55</v>
      </c>
      <c r="J230" s="315"/>
      <c r="K230" s="325">
        <f>I230-G230</f>
        <v>-39.22000000000003</v>
      </c>
      <c r="L230" s="326"/>
    </row>
    <row r="231" spans="1:12" s="15" customFormat="1" ht="15">
      <c r="A231" s="49" t="s">
        <v>235</v>
      </c>
      <c r="B231" s="49"/>
      <c r="C231" s="316" t="s">
        <v>249</v>
      </c>
      <c r="D231" s="317"/>
      <c r="E231" s="317"/>
      <c r="F231" s="317"/>
      <c r="G231" s="317"/>
      <c r="H231" s="317"/>
      <c r="I231" s="317"/>
      <c r="J231" s="317"/>
      <c r="K231" s="317"/>
      <c r="L231" s="318"/>
    </row>
    <row r="232" spans="1:12" s="15" customFormat="1" ht="16.5">
      <c r="A232" s="42">
        <v>4</v>
      </c>
      <c r="B232" s="50"/>
      <c r="C232" s="50" t="s">
        <v>87</v>
      </c>
      <c r="D232" s="46"/>
      <c r="E232" s="307"/>
      <c r="F232" s="308"/>
      <c r="G232" s="307"/>
      <c r="H232" s="308"/>
      <c r="I232" s="307"/>
      <c r="J232" s="308"/>
      <c r="K232" s="307"/>
      <c r="L232" s="308"/>
    </row>
    <row r="233" spans="1:12" s="15" customFormat="1" ht="15">
      <c r="A233" s="42"/>
      <c r="B233" s="45"/>
      <c r="C233" s="45" t="s">
        <v>54</v>
      </c>
      <c r="D233" s="46" t="s">
        <v>54</v>
      </c>
      <c r="E233" s="307" t="s">
        <v>54</v>
      </c>
      <c r="F233" s="308"/>
      <c r="G233" s="307" t="s">
        <v>54</v>
      </c>
      <c r="H233" s="308"/>
      <c r="I233" s="307" t="s">
        <v>54</v>
      </c>
      <c r="J233" s="308"/>
      <c r="K233" s="307" t="s">
        <v>54</v>
      </c>
      <c r="L233" s="308"/>
    </row>
    <row r="234" spans="1:12" s="15" customFormat="1" ht="15.75" customHeight="1">
      <c r="A234" s="49"/>
      <c r="B234" s="49"/>
      <c r="C234" s="316" t="s">
        <v>236</v>
      </c>
      <c r="D234" s="317"/>
      <c r="E234" s="317"/>
      <c r="F234" s="317"/>
      <c r="G234" s="317"/>
      <c r="H234" s="317"/>
      <c r="I234" s="317"/>
      <c r="J234" s="317"/>
      <c r="K234" s="317"/>
      <c r="L234" s="318"/>
    </row>
    <row r="235" spans="1:12" s="15" customFormat="1" ht="33.75" customHeight="1">
      <c r="A235" s="329" t="s">
        <v>231</v>
      </c>
      <c r="B235" s="330"/>
      <c r="C235" s="330"/>
      <c r="D235" s="330"/>
      <c r="E235" s="330"/>
      <c r="F235" s="330"/>
      <c r="G235" s="330"/>
      <c r="H235" s="330"/>
      <c r="I235" s="330"/>
      <c r="J235" s="330"/>
      <c r="K235" s="330"/>
      <c r="L235" s="331"/>
    </row>
    <row r="236" spans="1:12" s="15" customFormat="1" ht="15">
      <c r="A236" s="42"/>
      <c r="B236" s="43"/>
      <c r="C236" s="43" t="s">
        <v>180</v>
      </c>
      <c r="D236" s="43"/>
      <c r="E236" s="206"/>
      <c r="F236" s="208"/>
      <c r="G236" s="206"/>
      <c r="H236" s="208"/>
      <c r="I236" s="206"/>
      <c r="J236" s="208"/>
      <c r="K236" s="206"/>
      <c r="L236" s="208"/>
    </row>
    <row r="237" spans="1:12" s="15" customFormat="1" ht="42">
      <c r="A237" s="42"/>
      <c r="B237" s="43">
        <v>1513049</v>
      </c>
      <c r="C237" s="26" t="s">
        <v>123</v>
      </c>
      <c r="D237" s="44" t="s">
        <v>90</v>
      </c>
      <c r="E237" s="332" t="s">
        <v>237</v>
      </c>
      <c r="F237" s="333"/>
      <c r="G237" s="309">
        <f>G239</f>
        <v>15002.14</v>
      </c>
      <c r="H237" s="310"/>
      <c r="I237" s="309">
        <f>I239</f>
        <v>14903.1284</v>
      </c>
      <c r="J237" s="310"/>
      <c r="K237" s="309">
        <f>I237-G237</f>
        <v>-99.01159999999982</v>
      </c>
      <c r="L237" s="310"/>
    </row>
    <row r="238" spans="1:12" s="15" customFormat="1" ht="15">
      <c r="A238" s="42"/>
      <c r="B238" s="43"/>
      <c r="C238" s="72" t="s">
        <v>46</v>
      </c>
      <c r="D238" s="43"/>
      <c r="E238" s="334"/>
      <c r="F238" s="335"/>
      <c r="G238" s="320"/>
      <c r="H238" s="321"/>
      <c r="I238" s="320"/>
      <c r="J238" s="321"/>
      <c r="K238" s="320"/>
      <c r="L238" s="321"/>
    </row>
    <row r="239" spans="1:12" s="15" customFormat="1" ht="63.75" customHeight="1">
      <c r="A239" s="42"/>
      <c r="B239" s="43"/>
      <c r="C239" s="26" t="s">
        <v>131</v>
      </c>
      <c r="D239" s="44" t="s">
        <v>90</v>
      </c>
      <c r="E239" s="336"/>
      <c r="F239" s="337"/>
      <c r="G239" s="309">
        <v>15002.14</v>
      </c>
      <c r="H239" s="310"/>
      <c r="I239" s="309">
        <v>14903.1284</v>
      </c>
      <c r="J239" s="310"/>
      <c r="K239" s="309">
        <f>I239-G239</f>
        <v>-99.01159999999982</v>
      </c>
      <c r="L239" s="310"/>
    </row>
    <row r="240" spans="1:12" s="15" customFormat="1" ht="15">
      <c r="A240" s="42">
        <v>1</v>
      </c>
      <c r="B240" s="43"/>
      <c r="C240" s="43" t="s">
        <v>13</v>
      </c>
      <c r="D240" s="43"/>
      <c r="E240" s="206"/>
      <c r="F240" s="208"/>
      <c r="G240" s="206"/>
      <c r="H240" s="208"/>
      <c r="I240" s="206"/>
      <c r="J240" s="208"/>
      <c r="K240" s="206"/>
      <c r="L240" s="208"/>
    </row>
    <row r="241" spans="1:12" s="15" customFormat="1" ht="15">
      <c r="A241" s="42"/>
      <c r="B241" s="45"/>
      <c r="C241" s="45" t="s">
        <v>54</v>
      </c>
      <c r="D241" s="46" t="s">
        <v>54</v>
      </c>
      <c r="E241" s="307" t="s">
        <v>54</v>
      </c>
      <c r="F241" s="308"/>
      <c r="G241" s="307" t="s">
        <v>54</v>
      </c>
      <c r="H241" s="308"/>
      <c r="I241" s="307" t="s">
        <v>54</v>
      </c>
      <c r="J241" s="308"/>
      <c r="K241" s="307" t="s">
        <v>54</v>
      </c>
      <c r="L241" s="308"/>
    </row>
    <row r="242" spans="1:12" s="15" customFormat="1" ht="15">
      <c r="A242" s="47"/>
      <c r="B242" s="48"/>
      <c r="C242" s="311" t="s">
        <v>236</v>
      </c>
      <c r="D242" s="312"/>
      <c r="E242" s="312"/>
      <c r="F242" s="312"/>
      <c r="G242" s="312"/>
      <c r="H242" s="312"/>
      <c r="I242" s="312"/>
      <c r="J242" s="312"/>
      <c r="K242" s="312"/>
      <c r="L242" s="313"/>
    </row>
    <row r="243" spans="1:12" s="15" customFormat="1" ht="15">
      <c r="A243" s="42">
        <v>2</v>
      </c>
      <c r="B243" s="43"/>
      <c r="C243" s="43" t="s">
        <v>14</v>
      </c>
      <c r="D243" s="46"/>
      <c r="E243" s="307"/>
      <c r="F243" s="308"/>
      <c r="G243" s="307"/>
      <c r="H243" s="308"/>
      <c r="I243" s="307"/>
      <c r="J243" s="308"/>
      <c r="K243" s="307"/>
      <c r="L243" s="308"/>
    </row>
    <row r="244" spans="1:12" s="15" customFormat="1" ht="60" customHeight="1">
      <c r="A244" s="42"/>
      <c r="B244" s="45"/>
      <c r="C244" s="45" t="s">
        <v>164</v>
      </c>
      <c r="D244" s="46" t="s">
        <v>55</v>
      </c>
      <c r="E244" s="345" t="s">
        <v>238</v>
      </c>
      <c r="F244" s="346"/>
      <c r="G244" s="314">
        <v>123</v>
      </c>
      <c r="H244" s="315"/>
      <c r="I244" s="314">
        <v>122</v>
      </c>
      <c r="J244" s="315"/>
      <c r="K244" s="322">
        <f>I244-G244</f>
        <v>-1</v>
      </c>
      <c r="L244" s="323"/>
    </row>
    <row r="245" spans="1:12" s="15" customFormat="1" ht="41.25">
      <c r="A245" s="42"/>
      <c r="B245" s="45"/>
      <c r="C245" s="45" t="s">
        <v>165</v>
      </c>
      <c r="D245" s="46" t="s">
        <v>55</v>
      </c>
      <c r="E245" s="347"/>
      <c r="F245" s="348"/>
      <c r="G245" s="314">
        <v>297</v>
      </c>
      <c r="H245" s="315"/>
      <c r="I245" s="314">
        <v>329</v>
      </c>
      <c r="J245" s="315"/>
      <c r="K245" s="322">
        <f>I245-G245</f>
        <v>32</v>
      </c>
      <c r="L245" s="323"/>
    </row>
    <row r="246" spans="1:12" s="15" customFormat="1" ht="108" customHeight="1">
      <c r="A246" s="42"/>
      <c r="B246" s="45"/>
      <c r="C246" s="45" t="s">
        <v>166</v>
      </c>
      <c r="D246" s="46" t="s">
        <v>55</v>
      </c>
      <c r="E246" s="347"/>
      <c r="F246" s="348"/>
      <c r="G246" s="314">
        <v>324</v>
      </c>
      <c r="H246" s="315"/>
      <c r="I246" s="314">
        <v>308</v>
      </c>
      <c r="J246" s="315"/>
      <c r="K246" s="322">
        <f>I246-G246</f>
        <v>-16</v>
      </c>
      <c r="L246" s="323"/>
    </row>
    <row r="247" spans="1:12" s="15" customFormat="1" ht="54.75">
      <c r="A247" s="42"/>
      <c r="B247" s="45"/>
      <c r="C247" s="45" t="s">
        <v>167</v>
      </c>
      <c r="D247" s="46" t="s">
        <v>55</v>
      </c>
      <c r="E247" s="349"/>
      <c r="F247" s="350"/>
      <c r="G247" s="314">
        <v>6</v>
      </c>
      <c r="H247" s="315"/>
      <c r="I247" s="314">
        <v>6</v>
      </c>
      <c r="J247" s="315"/>
      <c r="K247" s="325">
        <f>I247-G247</f>
        <v>0</v>
      </c>
      <c r="L247" s="326"/>
    </row>
    <row r="248" spans="1:12" s="15" customFormat="1" ht="15">
      <c r="A248" s="49" t="s">
        <v>235</v>
      </c>
      <c r="B248" s="49"/>
      <c r="C248" s="316" t="s">
        <v>245</v>
      </c>
      <c r="D248" s="317"/>
      <c r="E248" s="317"/>
      <c r="F248" s="317"/>
      <c r="G248" s="317"/>
      <c r="H248" s="317"/>
      <c r="I248" s="317"/>
      <c r="J248" s="317"/>
      <c r="K248" s="317"/>
      <c r="L248" s="318"/>
    </row>
    <row r="249" spans="1:12" s="15" customFormat="1" ht="15">
      <c r="A249" s="42">
        <v>3</v>
      </c>
      <c r="B249" s="50"/>
      <c r="C249" s="50" t="s">
        <v>15</v>
      </c>
      <c r="D249" s="50"/>
      <c r="E249" s="206"/>
      <c r="F249" s="208"/>
      <c r="G249" s="206"/>
      <c r="H249" s="208"/>
      <c r="I249" s="206"/>
      <c r="J249" s="208"/>
      <c r="K249" s="206"/>
      <c r="L249" s="208"/>
    </row>
    <row r="250" spans="1:12" s="15" customFormat="1" ht="60" customHeight="1">
      <c r="A250" s="42"/>
      <c r="B250" s="45"/>
      <c r="C250" s="45" t="s">
        <v>168</v>
      </c>
      <c r="D250" s="46" t="s">
        <v>89</v>
      </c>
      <c r="E250" s="345" t="s">
        <v>238</v>
      </c>
      <c r="F250" s="346"/>
      <c r="G250" s="314">
        <v>2335.51</v>
      </c>
      <c r="H250" s="315"/>
      <c r="I250" s="314">
        <v>2371.05</v>
      </c>
      <c r="J250" s="315"/>
      <c r="K250" s="325">
        <f>I250-G250</f>
        <v>35.539999999999964</v>
      </c>
      <c r="L250" s="326"/>
    </row>
    <row r="251" spans="1:12" s="15" customFormat="1" ht="41.25">
      <c r="A251" s="42"/>
      <c r="B251" s="45"/>
      <c r="C251" s="45" t="s">
        <v>169</v>
      </c>
      <c r="D251" s="46" t="s">
        <v>89</v>
      </c>
      <c r="E251" s="347"/>
      <c r="F251" s="348"/>
      <c r="G251" s="314">
        <v>2004.18</v>
      </c>
      <c r="H251" s="315"/>
      <c r="I251" s="314">
        <v>2034.58</v>
      </c>
      <c r="J251" s="315"/>
      <c r="K251" s="325">
        <f>I251-G251</f>
        <v>30.399999999999864</v>
      </c>
      <c r="L251" s="326"/>
    </row>
    <row r="252" spans="1:12" s="15" customFormat="1" ht="69">
      <c r="A252" s="42"/>
      <c r="B252" s="45"/>
      <c r="C252" s="45" t="s">
        <v>170</v>
      </c>
      <c r="D252" s="46" t="s">
        <v>89</v>
      </c>
      <c r="E252" s="347"/>
      <c r="F252" s="348"/>
      <c r="G252" s="314">
        <v>1266.73</v>
      </c>
      <c r="H252" s="315"/>
      <c r="I252" s="314">
        <v>1183.82</v>
      </c>
      <c r="J252" s="315"/>
      <c r="K252" s="325">
        <f>I252-G252</f>
        <v>-82.91000000000008</v>
      </c>
      <c r="L252" s="326"/>
    </row>
    <row r="253" spans="1:12" s="15" customFormat="1" ht="41.25">
      <c r="A253" s="42"/>
      <c r="B253" s="45"/>
      <c r="C253" s="45" t="s">
        <v>171</v>
      </c>
      <c r="D253" s="46" t="s">
        <v>89</v>
      </c>
      <c r="E253" s="347"/>
      <c r="F253" s="348"/>
      <c r="G253" s="314">
        <v>853.69</v>
      </c>
      <c r="H253" s="315"/>
      <c r="I253" s="314">
        <v>836.12</v>
      </c>
      <c r="J253" s="315"/>
      <c r="K253" s="325">
        <f>I253-G253</f>
        <v>-17.57000000000005</v>
      </c>
      <c r="L253" s="326"/>
    </row>
    <row r="254" spans="1:12" s="15" customFormat="1" ht="54.75">
      <c r="A254" s="42"/>
      <c r="B254" s="45"/>
      <c r="C254" s="45" t="s">
        <v>172</v>
      </c>
      <c r="D254" s="46" t="s">
        <v>89</v>
      </c>
      <c r="E254" s="349"/>
      <c r="F254" s="350"/>
      <c r="G254" s="314">
        <v>1039.75</v>
      </c>
      <c r="H254" s="315"/>
      <c r="I254" s="314">
        <v>1069.68</v>
      </c>
      <c r="J254" s="315"/>
      <c r="K254" s="325">
        <f>I254-G254</f>
        <v>29.930000000000064</v>
      </c>
      <c r="L254" s="326"/>
    </row>
    <row r="255" spans="1:12" s="15" customFormat="1" ht="29.25" customHeight="1">
      <c r="A255" s="49"/>
      <c r="B255" s="49"/>
      <c r="C255" s="316" t="s">
        <v>250</v>
      </c>
      <c r="D255" s="317"/>
      <c r="E255" s="317"/>
      <c r="F255" s="317"/>
      <c r="G255" s="317"/>
      <c r="H255" s="317"/>
      <c r="I255" s="317"/>
      <c r="J255" s="317"/>
      <c r="K255" s="317"/>
      <c r="L255" s="318"/>
    </row>
    <row r="256" spans="1:12" s="15" customFormat="1" ht="16.5">
      <c r="A256" s="42">
        <v>4</v>
      </c>
      <c r="B256" s="50"/>
      <c r="C256" s="50" t="s">
        <v>87</v>
      </c>
      <c r="D256" s="46"/>
      <c r="E256" s="307"/>
      <c r="F256" s="308"/>
      <c r="G256" s="307"/>
      <c r="H256" s="308"/>
      <c r="I256" s="307"/>
      <c r="J256" s="308"/>
      <c r="K256" s="307"/>
      <c r="L256" s="308"/>
    </row>
    <row r="257" spans="1:12" s="15" customFormat="1" ht="15">
      <c r="A257" s="42"/>
      <c r="B257" s="45"/>
      <c r="C257" s="45" t="s">
        <v>54</v>
      </c>
      <c r="D257" s="46" t="s">
        <v>54</v>
      </c>
      <c r="E257" s="307" t="s">
        <v>54</v>
      </c>
      <c r="F257" s="308"/>
      <c r="G257" s="307" t="s">
        <v>54</v>
      </c>
      <c r="H257" s="308"/>
      <c r="I257" s="307" t="s">
        <v>54</v>
      </c>
      <c r="J257" s="308"/>
      <c r="K257" s="307" t="s">
        <v>54</v>
      </c>
      <c r="L257" s="308"/>
    </row>
    <row r="258" spans="1:12" s="15" customFormat="1" ht="15">
      <c r="A258" s="47"/>
      <c r="B258" s="48"/>
      <c r="C258" s="311" t="s">
        <v>236</v>
      </c>
      <c r="D258" s="312"/>
      <c r="E258" s="312"/>
      <c r="F258" s="312"/>
      <c r="G258" s="312"/>
      <c r="H258" s="312"/>
      <c r="I258" s="312"/>
      <c r="J258" s="312"/>
      <c r="K258" s="312"/>
      <c r="L258" s="313"/>
    </row>
    <row r="259" spans="1:12" s="15" customFormat="1" ht="33.75" customHeight="1">
      <c r="A259" s="329" t="s">
        <v>231</v>
      </c>
      <c r="B259" s="330"/>
      <c r="C259" s="330"/>
      <c r="D259" s="330"/>
      <c r="E259" s="330"/>
      <c r="F259" s="330"/>
      <c r="G259" s="330"/>
      <c r="H259" s="330"/>
      <c r="I259" s="330"/>
      <c r="J259" s="330"/>
      <c r="K259" s="330"/>
      <c r="L259" s="331"/>
    </row>
    <row r="260" spans="1:12" s="15" customFormat="1" ht="15">
      <c r="A260" s="42"/>
      <c r="B260" s="43"/>
      <c r="C260" s="43" t="s">
        <v>47</v>
      </c>
      <c r="D260" s="46" t="s">
        <v>54</v>
      </c>
      <c r="E260" s="307" t="s">
        <v>54</v>
      </c>
      <c r="F260" s="308"/>
      <c r="G260" s="307" t="s">
        <v>54</v>
      </c>
      <c r="H260" s="308"/>
      <c r="I260" s="307" t="s">
        <v>54</v>
      </c>
      <c r="J260" s="308"/>
      <c r="K260" s="307" t="s">
        <v>54</v>
      </c>
      <c r="L260" s="308"/>
    </row>
    <row r="261" spans="1:12" s="15" customFormat="1" ht="15">
      <c r="A261" s="42"/>
      <c r="B261" s="21"/>
      <c r="C261" s="21" t="s">
        <v>48</v>
      </c>
      <c r="D261" s="46" t="s">
        <v>54</v>
      </c>
      <c r="E261" s="307" t="s">
        <v>54</v>
      </c>
      <c r="F261" s="308"/>
      <c r="G261" s="307" t="s">
        <v>54</v>
      </c>
      <c r="H261" s="308"/>
      <c r="I261" s="307" t="s">
        <v>54</v>
      </c>
      <c r="J261" s="308"/>
      <c r="K261" s="307" t="s">
        <v>54</v>
      </c>
      <c r="L261" s="308"/>
    </row>
    <row r="262" s="15" customFormat="1" ht="16.5" customHeight="1">
      <c r="A262" s="40"/>
    </row>
    <row r="263" spans="1:2" s="3" customFormat="1" ht="18">
      <c r="A263" s="6" t="s">
        <v>37</v>
      </c>
      <c r="B263" s="3" t="s">
        <v>209</v>
      </c>
    </row>
    <row r="264" spans="1:15" s="15" customFormat="1" ht="15">
      <c r="A264" s="387"/>
      <c r="B264" s="387"/>
      <c r="C264" s="387"/>
      <c r="D264" s="387"/>
      <c r="E264" s="387"/>
      <c r="F264" s="387"/>
      <c r="G264" s="387"/>
      <c r="H264" s="387"/>
      <c r="I264" s="387"/>
      <c r="J264" s="387"/>
      <c r="K264" s="387"/>
      <c r="L264" s="387"/>
      <c r="M264" s="387"/>
      <c r="O264" s="15" t="s">
        <v>11</v>
      </c>
    </row>
    <row r="265" spans="1:15" s="51" customFormat="1" ht="12.75" customHeight="1">
      <c r="A265" s="388" t="s">
        <v>17</v>
      </c>
      <c r="B265" s="389" t="s">
        <v>72</v>
      </c>
      <c r="C265" s="389" t="s">
        <v>18</v>
      </c>
      <c r="D265" s="345" t="s">
        <v>49</v>
      </c>
      <c r="E265" s="391"/>
      <c r="F265" s="346"/>
      <c r="G265" s="345" t="s">
        <v>210</v>
      </c>
      <c r="H265" s="391"/>
      <c r="I265" s="346"/>
      <c r="J265" s="345" t="s">
        <v>211</v>
      </c>
      <c r="K265" s="391"/>
      <c r="L265" s="346"/>
      <c r="M265" s="345" t="s">
        <v>212</v>
      </c>
      <c r="N265" s="391"/>
      <c r="O265" s="346"/>
    </row>
    <row r="266" spans="1:15" s="51" customFormat="1" ht="15.75" customHeight="1">
      <c r="A266" s="388"/>
      <c r="B266" s="390"/>
      <c r="C266" s="390"/>
      <c r="D266" s="349"/>
      <c r="E266" s="392"/>
      <c r="F266" s="350"/>
      <c r="G266" s="349"/>
      <c r="H266" s="392"/>
      <c r="I266" s="350"/>
      <c r="J266" s="349"/>
      <c r="K266" s="392"/>
      <c r="L266" s="350"/>
      <c r="M266" s="349"/>
      <c r="N266" s="392"/>
      <c r="O266" s="350"/>
    </row>
    <row r="267" spans="1:15" s="51" customFormat="1" ht="15" customHeight="1">
      <c r="A267" s="388"/>
      <c r="B267" s="390"/>
      <c r="C267" s="390"/>
      <c r="D267" s="52" t="s">
        <v>22</v>
      </c>
      <c r="E267" s="52" t="s">
        <v>23</v>
      </c>
      <c r="F267" s="53" t="s">
        <v>12</v>
      </c>
      <c r="G267" s="54" t="s">
        <v>22</v>
      </c>
      <c r="H267" s="54" t="s">
        <v>23</v>
      </c>
      <c r="I267" s="55" t="s">
        <v>12</v>
      </c>
      <c r="J267" s="54" t="s">
        <v>22</v>
      </c>
      <c r="K267" s="54" t="s">
        <v>23</v>
      </c>
      <c r="L267" s="55" t="s">
        <v>12</v>
      </c>
      <c r="M267" s="54" t="s">
        <v>22</v>
      </c>
      <c r="N267" s="54" t="s">
        <v>23</v>
      </c>
      <c r="O267" s="55" t="s">
        <v>12</v>
      </c>
    </row>
    <row r="268" spans="1:15" s="58" customFormat="1" ht="12.75">
      <c r="A268" s="56">
        <v>1</v>
      </c>
      <c r="B268" s="56">
        <v>2</v>
      </c>
      <c r="C268" s="56">
        <v>3</v>
      </c>
      <c r="D268" s="56">
        <v>4</v>
      </c>
      <c r="E268" s="56">
        <v>5</v>
      </c>
      <c r="F268" s="56">
        <v>6</v>
      </c>
      <c r="G268" s="56">
        <v>7</v>
      </c>
      <c r="H268" s="56">
        <v>8</v>
      </c>
      <c r="I268" s="56">
        <v>9</v>
      </c>
      <c r="J268" s="56">
        <v>10</v>
      </c>
      <c r="K268" s="56">
        <v>11</v>
      </c>
      <c r="L268" s="56">
        <v>12</v>
      </c>
      <c r="M268" s="56">
        <v>13</v>
      </c>
      <c r="N268" s="57">
        <v>14</v>
      </c>
      <c r="O268" s="57">
        <v>15</v>
      </c>
    </row>
    <row r="269" spans="1:15" s="58" customFormat="1" ht="12.75">
      <c r="A269" s="56"/>
      <c r="B269" s="56"/>
      <c r="C269" s="56" t="s">
        <v>77</v>
      </c>
      <c r="D269" s="56"/>
      <c r="E269" s="56"/>
      <c r="F269" s="56"/>
      <c r="G269" s="56"/>
      <c r="H269" s="56"/>
      <c r="I269" s="56"/>
      <c r="J269" s="56"/>
      <c r="K269" s="56"/>
      <c r="L269" s="56"/>
      <c r="M269" s="59"/>
      <c r="N269" s="60"/>
      <c r="O269" s="57"/>
    </row>
    <row r="270" spans="1:15" s="51" customFormat="1" ht="12.75">
      <c r="A270" s="61"/>
      <c r="B270" s="62"/>
      <c r="C270" s="62" t="s">
        <v>78</v>
      </c>
      <c r="D270" s="56" t="s">
        <v>54</v>
      </c>
      <c r="E270" s="56" t="s">
        <v>54</v>
      </c>
      <c r="F270" s="56" t="s">
        <v>54</v>
      </c>
      <c r="G270" s="56" t="s">
        <v>54</v>
      </c>
      <c r="H270" s="56" t="s">
        <v>54</v>
      </c>
      <c r="I270" s="56" t="s">
        <v>54</v>
      </c>
      <c r="J270" s="56" t="s">
        <v>54</v>
      </c>
      <c r="K270" s="56" t="s">
        <v>54</v>
      </c>
      <c r="L270" s="56" t="s">
        <v>54</v>
      </c>
      <c r="M270" s="56" t="s">
        <v>54</v>
      </c>
      <c r="N270" s="56" t="s">
        <v>54</v>
      </c>
      <c r="O270" s="63"/>
    </row>
    <row r="271" spans="1:15" s="51" customFormat="1" ht="12.75">
      <c r="A271" s="61"/>
      <c r="B271" s="64"/>
      <c r="C271" s="64" t="s">
        <v>50</v>
      </c>
      <c r="D271" s="56" t="s">
        <v>54</v>
      </c>
      <c r="E271" s="56" t="s">
        <v>54</v>
      </c>
      <c r="F271" s="56" t="s">
        <v>54</v>
      </c>
      <c r="G271" s="56" t="s">
        <v>54</v>
      </c>
      <c r="H271" s="56" t="s">
        <v>54</v>
      </c>
      <c r="I271" s="56" t="s">
        <v>54</v>
      </c>
      <c r="J271" s="56" t="s">
        <v>54</v>
      </c>
      <c r="K271" s="56" t="s">
        <v>54</v>
      </c>
      <c r="L271" s="56" t="s">
        <v>54</v>
      </c>
      <c r="M271" s="56" t="s">
        <v>54</v>
      </c>
      <c r="N271" s="56" t="s">
        <v>54</v>
      </c>
      <c r="O271" s="63"/>
    </row>
    <row r="272" spans="1:15" s="51" customFormat="1" ht="26.25">
      <c r="A272" s="65"/>
      <c r="B272" s="64"/>
      <c r="C272" s="64" t="s">
        <v>20</v>
      </c>
      <c r="D272" s="56" t="s">
        <v>52</v>
      </c>
      <c r="E272" s="56" t="s">
        <v>54</v>
      </c>
      <c r="F272" s="56" t="s">
        <v>54</v>
      </c>
      <c r="G272" s="56" t="s">
        <v>52</v>
      </c>
      <c r="H272" s="56" t="s">
        <v>54</v>
      </c>
      <c r="I272" s="56" t="s">
        <v>54</v>
      </c>
      <c r="J272" s="56" t="s">
        <v>52</v>
      </c>
      <c r="K272" s="56" t="s">
        <v>54</v>
      </c>
      <c r="L272" s="56" t="s">
        <v>54</v>
      </c>
      <c r="M272" s="56" t="s">
        <v>54</v>
      </c>
      <c r="N272" s="56" t="s">
        <v>54</v>
      </c>
      <c r="O272" s="63"/>
    </row>
    <row r="273" spans="1:15" s="51" customFormat="1" ht="12.75">
      <c r="A273" s="65"/>
      <c r="B273" s="64"/>
      <c r="C273" s="64" t="s">
        <v>48</v>
      </c>
      <c r="D273" s="56" t="s">
        <v>54</v>
      </c>
      <c r="E273" s="56" t="s">
        <v>54</v>
      </c>
      <c r="F273" s="56" t="s">
        <v>54</v>
      </c>
      <c r="G273" s="56" t="s">
        <v>54</v>
      </c>
      <c r="H273" s="56" t="s">
        <v>54</v>
      </c>
      <c r="I273" s="56" t="s">
        <v>54</v>
      </c>
      <c r="J273" s="56" t="s">
        <v>54</v>
      </c>
      <c r="K273" s="56" t="s">
        <v>54</v>
      </c>
      <c r="L273" s="56" t="s">
        <v>54</v>
      </c>
      <c r="M273" s="56" t="s">
        <v>54</v>
      </c>
      <c r="N273" s="56" t="s">
        <v>54</v>
      </c>
      <c r="O273" s="63"/>
    </row>
    <row r="274" spans="1:15" s="51" customFormat="1" ht="15" customHeight="1">
      <c r="A274" s="65"/>
      <c r="B274" s="66"/>
      <c r="C274" s="209" t="s">
        <v>88</v>
      </c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1"/>
    </row>
    <row r="275" spans="1:15" s="51" customFormat="1" ht="12.75">
      <c r="A275" s="65"/>
      <c r="B275" s="62"/>
      <c r="C275" s="62" t="s">
        <v>79</v>
      </c>
      <c r="D275" s="56" t="s">
        <v>54</v>
      </c>
      <c r="E275" s="56" t="s">
        <v>54</v>
      </c>
      <c r="F275" s="56" t="s">
        <v>54</v>
      </c>
      <c r="G275" s="56" t="s">
        <v>54</v>
      </c>
      <c r="H275" s="56" t="s">
        <v>54</v>
      </c>
      <c r="I275" s="56" t="s">
        <v>54</v>
      </c>
      <c r="J275" s="56" t="s">
        <v>54</v>
      </c>
      <c r="K275" s="56" t="s">
        <v>54</v>
      </c>
      <c r="L275" s="56" t="s">
        <v>54</v>
      </c>
      <c r="M275" s="56" t="s">
        <v>54</v>
      </c>
      <c r="N275" s="56" t="s">
        <v>54</v>
      </c>
      <c r="O275" s="63"/>
    </row>
    <row r="276" spans="1:15" s="51" customFormat="1" ht="12.75">
      <c r="A276" s="65"/>
      <c r="B276" s="64"/>
      <c r="C276" s="64" t="s">
        <v>48</v>
      </c>
      <c r="D276" s="56" t="s">
        <v>54</v>
      </c>
      <c r="E276" s="56" t="s">
        <v>54</v>
      </c>
      <c r="F276" s="56" t="s">
        <v>54</v>
      </c>
      <c r="G276" s="56" t="s">
        <v>54</v>
      </c>
      <c r="H276" s="56" t="s">
        <v>54</v>
      </c>
      <c r="I276" s="56" t="s">
        <v>54</v>
      </c>
      <c r="J276" s="56" t="s">
        <v>54</v>
      </c>
      <c r="K276" s="56" t="s">
        <v>54</v>
      </c>
      <c r="L276" s="56" t="s">
        <v>54</v>
      </c>
      <c r="M276" s="56" t="s">
        <v>54</v>
      </c>
      <c r="N276" s="56" t="s">
        <v>54</v>
      </c>
      <c r="O276" s="63"/>
    </row>
    <row r="277" spans="1:15" s="51" customFormat="1" ht="12.75">
      <c r="A277" s="65"/>
      <c r="B277" s="64"/>
      <c r="C277" s="64" t="s">
        <v>51</v>
      </c>
      <c r="D277" s="56" t="s">
        <v>54</v>
      </c>
      <c r="E277" s="56" t="s">
        <v>54</v>
      </c>
      <c r="F277" s="56" t="s">
        <v>54</v>
      </c>
      <c r="G277" s="56" t="s">
        <v>54</v>
      </c>
      <c r="H277" s="56" t="s">
        <v>54</v>
      </c>
      <c r="I277" s="56" t="s">
        <v>54</v>
      </c>
      <c r="J277" s="56" t="s">
        <v>54</v>
      </c>
      <c r="K277" s="56" t="s">
        <v>54</v>
      </c>
      <c r="L277" s="56" t="s">
        <v>54</v>
      </c>
      <c r="M277" s="56" t="s">
        <v>54</v>
      </c>
      <c r="N277" s="56" t="s">
        <v>54</v>
      </c>
      <c r="O277" s="63"/>
    </row>
    <row r="279" spans="1:14" s="15" customFormat="1" ht="18">
      <c r="A279" s="67"/>
      <c r="B279" s="279" t="s">
        <v>109</v>
      </c>
      <c r="C279" s="279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</row>
    <row r="280" spans="1:14" s="15" customFormat="1" ht="18">
      <c r="A280" s="67"/>
      <c r="B280" s="279" t="s">
        <v>213</v>
      </c>
      <c r="C280" s="279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</row>
    <row r="281" spans="1:14" s="15" customFormat="1" ht="18">
      <c r="A281" s="67"/>
      <c r="B281" s="279" t="s">
        <v>214</v>
      </c>
      <c r="C281" s="279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</row>
    <row r="282" spans="1:14" s="15" customFormat="1" ht="18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</row>
    <row r="283" spans="1:14" s="15" customFormat="1" ht="18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</row>
    <row r="284" spans="1:10" s="3" customFormat="1" ht="18">
      <c r="A284" s="270" t="s">
        <v>58</v>
      </c>
      <c r="B284" s="270"/>
      <c r="C284" s="270"/>
      <c r="D284" s="270"/>
      <c r="E284" s="270"/>
      <c r="G284" s="68"/>
      <c r="I284" s="251" t="s">
        <v>112</v>
      </c>
      <c r="J284" s="251"/>
    </row>
    <row r="285" spans="1:10" ht="18">
      <c r="A285" s="270" t="s">
        <v>215</v>
      </c>
      <c r="B285" s="270"/>
      <c r="C285" s="270"/>
      <c r="D285" s="270"/>
      <c r="G285" s="69" t="s">
        <v>38</v>
      </c>
      <c r="I285" s="393" t="s">
        <v>39</v>
      </c>
      <c r="J285" s="393"/>
    </row>
    <row r="286" spans="1:7" ht="18">
      <c r="A286" s="6"/>
      <c r="G286" s="4"/>
    </row>
    <row r="287" spans="1:10" ht="18">
      <c r="A287" s="270" t="s">
        <v>91</v>
      </c>
      <c r="B287" s="270"/>
      <c r="C287" s="270"/>
      <c r="D287" s="270"/>
      <c r="G287" s="70"/>
      <c r="I287" s="251" t="s">
        <v>92</v>
      </c>
      <c r="J287" s="251"/>
    </row>
    <row r="288" spans="1:10" ht="18">
      <c r="A288" s="270"/>
      <c r="B288" s="270"/>
      <c r="C288" s="270"/>
      <c r="D288" s="270"/>
      <c r="G288" s="69" t="s">
        <v>38</v>
      </c>
      <c r="I288" s="393" t="s">
        <v>39</v>
      </c>
      <c r="J288" s="393"/>
    </row>
  </sheetData>
  <sheetProtection/>
  <mergeCells count="607">
    <mergeCell ref="I91:J91"/>
    <mergeCell ref="G91:H91"/>
    <mergeCell ref="A287:D287"/>
    <mergeCell ref="I287:J287"/>
    <mergeCell ref="C90:L90"/>
    <mergeCell ref="C93:L93"/>
    <mergeCell ref="K89:L89"/>
    <mergeCell ref="E91:F91"/>
    <mergeCell ref="K91:L91"/>
    <mergeCell ref="K92:L92"/>
    <mergeCell ref="G89:H89"/>
    <mergeCell ref="I89:J89"/>
    <mergeCell ref="C274:O274"/>
    <mergeCell ref="B279:N279"/>
    <mergeCell ref="B280:N280"/>
    <mergeCell ref="B281:N281"/>
    <mergeCell ref="A288:D288"/>
    <mergeCell ref="I288:J288"/>
    <mergeCell ref="A284:E284"/>
    <mergeCell ref="I284:J284"/>
    <mergeCell ref="A285:D285"/>
    <mergeCell ref="I285:J285"/>
    <mergeCell ref="A259:L259"/>
    <mergeCell ref="K261:L261"/>
    <mergeCell ref="A264:M264"/>
    <mergeCell ref="A265:A267"/>
    <mergeCell ref="B265:B267"/>
    <mergeCell ref="C265:C267"/>
    <mergeCell ref="J265:L266"/>
    <mergeCell ref="M265:O266"/>
    <mergeCell ref="D265:F266"/>
    <mergeCell ref="G265:I266"/>
    <mergeCell ref="K245:L245"/>
    <mergeCell ref="E250:F254"/>
    <mergeCell ref="G251:H251"/>
    <mergeCell ref="E261:F261"/>
    <mergeCell ref="G261:H261"/>
    <mergeCell ref="I261:J261"/>
    <mergeCell ref="I251:J251"/>
    <mergeCell ref="E260:F260"/>
    <mergeCell ref="G260:H260"/>
    <mergeCell ref="I260:J260"/>
    <mergeCell ref="I134:J134"/>
    <mergeCell ref="G136:H136"/>
    <mergeCell ref="I136:J136"/>
    <mergeCell ref="I106:J106"/>
    <mergeCell ref="K260:L260"/>
    <mergeCell ref="E237:F239"/>
    <mergeCell ref="E244:F247"/>
    <mergeCell ref="C258:L258"/>
    <mergeCell ref="C248:L248"/>
    <mergeCell ref="C255:L255"/>
    <mergeCell ref="C228:L228"/>
    <mergeCell ref="K134:L134"/>
    <mergeCell ref="K136:L136"/>
    <mergeCell ref="C138:L138"/>
    <mergeCell ref="E212:F213"/>
    <mergeCell ref="E130:F134"/>
    <mergeCell ref="E136:F136"/>
    <mergeCell ref="G142:H142"/>
    <mergeCell ref="E137:F137"/>
    <mergeCell ref="G137:H137"/>
    <mergeCell ref="G144:H144"/>
    <mergeCell ref="G149:H149"/>
    <mergeCell ref="G98:H98"/>
    <mergeCell ref="E98:F98"/>
    <mergeCell ref="E99:F101"/>
    <mergeCell ref="E141:F143"/>
    <mergeCell ref="E102:F102"/>
    <mergeCell ref="C107:L107"/>
    <mergeCell ref="G103:H103"/>
    <mergeCell ref="G134:H134"/>
    <mergeCell ref="C214:L214"/>
    <mergeCell ref="C135:L135"/>
    <mergeCell ref="K98:L98"/>
    <mergeCell ref="I100:J100"/>
    <mergeCell ref="K100:L100"/>
    <mergeCell ref="K99:L99"/>
    <mergeCell ref="I98:J98"/>
    <mergeCell ref="K211:L211"/>
    <mergeCell ref="E116:F118"/>
    <mergeCell ref="E123:F127"/>
    <mergeCell ref="E201:F203"/>
    <mergeCell ref="K250:L250"/>
    <mergeCell ref="I252:J252"/>
    <mergeCell ref="K251:L251"/>
    <mergeCell ref="K202:L202"/>
    <mergeCell ref="G201:H201"/>
    <mergeCell ref="I201:J201"/>
    <mergeCell ref="K201:L201"/>
    <mergeCell ref="E205:F205"/>
    <mergeCell ref="G205:H205"/>
    <mergeCell ref="I118:J118"/>
    <mergeCell ref="K118:L118"/>
    <mergeCell ref="G99:H99"/>
    <mergeCell ref="I99:J99"/>
    <mergeCell ref="G101:H101"/>
    <mergeCell ref="I101:J101"/>
    <mergeCell ref="G100:H100"/>
    <mergeCell ref="K103:L103"/>
    <mergeCell ref="G102:H102"/>
    <mergeCell ref="I102:J102"/>
    <mergeCell ref="I86:J86"/>
    <mergeCell ref="I103:J103"/>
    <mergeCell ref="C113:L113"/>
    <mergeCell ref="K108:L108"/>
    <mergeCell ref="E92:F92"/>
    <mergeCell ref="I95:J95"/>
    <mergeCell ref="G92:H92"/>
    <mergeCell ref="I92:J92"/>
    <mergeCell ref="I94:J94"/>
    <mergeCell ref="G95:H95"/>
    <mergeCell ref="G82:H82"/>
    <mergeCell ref="E88:F88"/>
    <mergeCell ref="E89:F89"/>
    <mergeCell ref="G88:H88"/>
    <mergeCell ref="G86:H86"/>
    <mergeCell ref="E86:F86"/>
    <mergeCell ref="C87:L87"/>
    <mergeCell ref="I88:J88"/>
    <mergeCell ref="K88:L88"/>
    <mergeCell ref="K86:L86"/>
    <mergeCell ref="A97:L97"/>
    <mergeCell ref="E95:F95"/>
    <mergeCell ref="C96:L96"/>
    <mergeCell ref="E94:F94"/>
    <mergeCell ref="G94:H94"/>
    <mergeCell ref="L74:N74"/>
    <mergeCell ref="L75:N75"/>
    <mergeCell ref="G83:H83"/>
    <mergeCell ref="I83:J83"/>
    <mergeCell ref="K82:L82"/>
    <mergeCell ref="E26:G26"/>
    <mergeCell ref="H26:J26"/>
    <mergeCell ref="B24:P24"/>
    <mergeCell ref="N26:P27"/>
    <mergeCell ref="K85:L85"/>
    <mergeCell ref="K95:L95"/>
    <mergeCell ref="K94:L94"/>
    <mergeCell ref="L76:N76"/>
    <mergeCell ref="K83:L83"/>
    <mergeCell ref="K81:L81"/>
    <mergeCell ref="B69:B70"/>
    <mergeCell ref="L71:N71"/>
    <mergeCell ref="N45:P65"/>
    <mergeCell ref="N30:P44"/>
    <mergeCell ref="B67:K67"/>
    <mergeCell ref="C69:E69"/>
    <mergeCell ref="L69:N70"/>
    <mergeCell ref="F69:H69"/>
    <mergeCell ref="I69:K69"/>
    <mergeCell ref="A6:M6"/>
    <mergeCell ref="A7:M7"/>
    <mergeCell ref="B9:M9"/>
    <mergeCell ref="B10:M10"/>
    <mergeCell ref="B13:M13"/>
    <mergeCell ref="B14:M14"/>
    <mergeCell ref="A26:A27"/>
    <mergeCell ref="B26:B27"/>
    <mergeCell ref="C26:C27"/>
    <mergeCell ref="B11:M11"/>
    <mergeCell ref="B12:M12"/>
    <mergeCell ref="D26:D27"/>
    <mergeCell ref="B15:M15"/>
    <mergeCell ref="B19:D19"/>
    <mergeCell ref="E19:G19"/>
    <mergeCell ref="H19:J19"/>
    <mergeCell ref="E82:F84"/>
    <mergeCell ref="E80:F80"/>
    <mergeCell ref="L72:N72"/>
    <mergeCell ref="L73:N73"/>
    <mergeCell ref="E81:F81"/>
    <mergeCell ref="G81:H81"/>
    <mergeCell ref="I81:J81"/>
    <mergeCell ref="G80:H80"/>
    <mergeCell ref="I80:J80"/>
    <mergeCell ref="K80:L80"/>
    <mergeCell ref="N28:P28"/>
    <mergeCell ref="N29:P29"/>
    <mergeCell ref="K26:M26"/>
    <mergeCell ref="E85:F85"/>
    <mergeCell ref="G85:H85"/>
    <mergeCell ref="I85:J85"/>
    <mergeCell ref="I82:J82"/>
    <mergeCell ref="G84:H84"/>
    <mergeCell ref="I84:J84"/>
    <mergeCell ref="K84:L84"/>
    <mergeCell ref="I109:J109"/>
    <mergeCell ref="K102:L102"/>
    <mergeCell ref="C104:L104"/>
    <mergeCell ref="E105:F105"/>
    <mergeCell ref="G105:H105"/>
    <mergeCell ref="I105:J105"/>
    <mergeCell ref="K105:L105"/>
    <mergeCell ref="E103:F103"/>
    <mergeCell ref="K106:L106"/>
    <mergeCell ref="I112:J112"/>
    <mergeCell ref="K112:L112"/>
    <mergeCell ref="E106:F106"/>
    <mergeCell ref="G106:H106"/>
    <mergeCell ref="K109:L109"/>
    <mergeCell ref="E108:F108"/>
    <mergeCell ref="G108:H108"/>
    <mergeCell ref="I108:J108"/>
    <mergeCell ref="E109:F109"/>
    <mergeCell ref="G109:H109"/>
    <mergeCell ref="C110:L110"/>
    <mergeCell ref="K111:L111"/>
    <mergeCell ref="I115:J115"/>
    <mergeCell ref="E111:F111"/>
    <mergeCell ref="G111:H111"/>
    <mergeCell ref="I111:J111"/>
    <mergeCell ref="A114:L114"/>
    <mergeCell ref="E115:F115"/>
    <mergeCell ref="E112:F112"/>
    <mergeCell ref="G112:H112"/>
    <mergeCell ref="G117:H117"/>
    <mergeCell ref="I117:J117"/>
    <mergeCell ref="K117:L117"/>
    <mergeCell ref="K115:L115"/>
    <mergeCell ref="G116:H116"/>
    <mergeCell ref="I116:J116"/>
    <mergeCell ref="K116:L116"/>
    <mergeCell ref="G115:H115"/>
    <mergeCell ref="E119:F119"/>
    <mergeCell ref="G119:H119"/>
    <mergeCell ref="I119:J119"/>
    <mergeCell ref="K119:L119"/>
    <mergeCell ref="E120:F120"/>
    <mergeCell ref="G120:H120"/>
    <mergeCell ref="I120:J120"/>
    <mergeCell ref="K120:L120"/>
    <mergeCell ref="E122:F122"/>
    <mergeCell ref="G122:H122"/>
    <mergeCell ref="I122:J122"/>
    <mergeCell ref="I123:J123"/>
    <mergeCell ref="E129:F129"/>
    <mergeCell ref="C121:L121"/>
    <mergeCell ref="G126:H126"/>
    <mergeCell ref="I126:J126"/>
    <mergeCell ref="K126:L126"/>
    <mergeCell ref="G124:H124"/>
    <mergeCell ref="K122:L122"/>
    <mergeCell ref="I127:J127"/>
    <mergeCell ref="K127:L127"/>
    <mergeCell ref="C128:L128"/>
    <mergeCell ref="I124:J124"/>
    <mergeCell ref="G123:H123"/>
    <mergeCell ref="G125:H125"/>
    <mergeCell ref="I125:J125"/>
    <mergeCell ref="K125:L125"/>
    <mergeCell ref="K123:L123"/>
    <mergeCell ref="K130:L130"/>
    <mergeCell ref="G127:H127"/>
    <mergeCell ref="K129:L129"/>
    <mergeCell ref="I130:J130"/>
    <mergeCell ref="G130:H130"/>
    <mergeCell ref="G129:H129"/>
    <mergeCell ref="I129:J129"/>
    <mergeCell ref="I137:J137"/>
    <mergeCell ref="K137:L137"/>
    <mergeCell ref="A139:L139"/>
    <mergeCell ref="E140:F140"/>
    <mergeCell ref="G140:H140"/>
    <mergeCell ref="I140:J140"/>
    <mergeCell ref="K140:L140"/>
    <mergeCell ref="I144:J144"/>
    <mergeCell ref="K144:L144"/>
    <mergeCell ref="K147:L147"/>
    <mergeCell ref="E145:F145"/>
    <mergeCell ref="G145:H145"/>
    <mergeCell ref="I145:J145"/>
    <mergeCell ref="K145:L145"/>
    <mergeCell ref="G147:H147"/>
    <mergeCell ref="I147:J147"/>
    <mergeCell ref="E144:F144"/>
    <mergeCell ref="I149:J149"/>
    <mergeCell ref="K149:L149"/>
    <mergeCell ref="G153:H153"/>
    <mergeCell ref="I153:J153"/>
    <mergeCell ref="K153:L153"/>
    <mergeCell ref="K152:L152"/>
    <mergeCell ref="C154:L154"/>
    <mergeCell ref="E152:F153"/>
    <mergeCell ref="G152:H152"/>
    <mergeCell ref="I152:J152"/>
    <mergeCell ref="E151:F151"/>
    <mergeCell ref="G151:H151"/>
    <mergeCell ref="I151:J151"/>
    <mergeCell ref="K151:L151"/>
    <mergeCell ref="K156:L156"/>
    <mergeCell ref="E156:F156"/>
    <mergeCell ref="E155:F155"/>
    <mergeCell ref="G155:H155"/>
    <mergeCell ref="I155:J155"/>
    <mergeCell ref="K155:L155"/>
    <mergeCell ref="G156:H156"/>
    <mergeCell ref="I156:J156"/>
    <mergeCell ref="A158:L158"/>
    <mergeCell ref="E159:F159"/>
    <mergeCell ref="E160:F162"/>
    <mergeCell ref="C157:L157"/>
    <mergeCell ref="K161:L161"/>
    <mergeCell ref="G160:H160"/>
    <mergeCell ref="I160:J160"/>
    <mergeCell ref="G159:H159"/>
    <mergeCell ref="I159:J159"/>
    <mergeCell ref="K159:L159"/>
    <mergeCell ref="K168:L168"/>
    <mergeCell ref="E164:F164"/>
    <mergeCell ref="G164:H164"/>
    <mergeCell ref="I164:J164"/>
    <mergeCell ref="K164:L164"/>
    <mergeCell ref="E166:F166"/>
    <mergeCell ref="C165:L165"/>
    <mergeCell ref="K167:L167"/>
    <mergeCell ref="E167:F169"/>
    <mergeCell ref="G167:H167"/>
    <mergeCell ref="K160:L160"/>
    <mergeCell ref="G166:H166"/>
    <mergeCell ref="I166:J166"/>
    <mergeCell ref="K163:L163"/>
    <mergeCell ref="K166:L166"/>
    <mergeCell ref="G163:H163"/>
    <mergeCell ref="I163:J163"/>
    <mergeCell ref="G161:H161"/>
    <mergeCell ref="I161:J161"/>
    <mergeCell ref="C170:L170"/>
    <mergeCell ref="K171:L171"/>
    <mergeCell ref="G171:H171"/>
    <mergeCell ref="I171:J171"/>
    <mergeCell ref="E171:F171"/>
    <mergeCell ref="I167:J167"/>
    <mergeCell ref="G169:H169"/>
    <mergeCell ref="I169:J169"/>
    <mergeCell ref="I168:J168"/>
    <mergeCell ref="G168:H168"/>
    <mergeCell ref="E176:F176"/>
    <mergeCell ref="G176:H176"/>
    <mergeCell ref="K169:L169"/>
    <mergeCell ref="K176:L176"/>
    <mergeCell ref="C175:L175"/>
    <mergeCell ref="G174:H174"/>
    <mergeCell ref="I174:J174"/>
    <mergeCell ref="K174:L174"/>
    <mergeCell ref="E172:F174"/>
    <mergeCell ref="K173:L173"/>
    <mergeCell ref="G172:H172"/>
    <mergeCell ref="I172:J172"/>
    <mergeCell ref="G173:H173"/>
    <mergeCell ref="K180:L180"/>
    <mergeCell ref="I180:J180"/>
    <mergeCell ref="G177:H177"/>
    <mergeCell ref="I177:J177"/>
    <mergeCell ref="K177:L177"/>
    <mergeCell ref="G181:H181"/>
    <mergeCell ref="I182:J182"/>
    <mergeCell ref="A179:L179"/>
    <mergeCell ref="E180:F180"/>
    <mergeCell ref="K182:L182"/>
    <mergeCell ref="G180:H180"/>
    <mergeCell ref="K181:L181"/>
    <mergeCell ref="E181:F181"/>
    <mergeCell ref="K190:L190"/>
    <mergeCell ref="K184:L184"/>
    <mergeCell ref="G185:H185"/>
    <mergeCell ref="E185:F185"/>
    <mergeCell ref="E182:F182"/>
    <mergeCell ref="G182:H182"/>
    <mergeCell ref="E183:F183"/>
    <mergeCell ref="E192:F192"/>
    <mergeCell ref="G192:H192"/>
    <mergeCell ref="I192:J192"/>
    <mergeCell ref="K192:L192"/>
    <mergeCell ref="E189:F190"/>
    <mergeCell ref="G189:H189"/>
    <mergeCell ref="I189:J189"/>
    <mergeCell ref="K189:L189"/>
    <mergeCell ref="G190:H190"/>
    <mergeCell ref="I190:J190"/>
    <mergeCell ref="G196:H196"/>
    <mergeCell ref="I196:J196"/>
    <mergeCell ref="K196:L196"/>
    <mergeCell ref="C195:L195"/>
    <mergeCell ref="E193:F193"/>
    <mergeCell ref="G193:H193"/>
    <mergeCell ref="I193:J193"/>
    <mergeCell ref="K193:L193"/>
    <mergeCell ref="C191:L191"/>
    <mergeCell ref="E197:F197"/>
    <mergeCell ref="G197:H197"/>
    <mergeCell ref="I197:J197"/>
    <mergeCell ref="K197:L197"/>
    <mergeCell ref="E196:F196"/>
    <mergeCell ref="E194:F194"/>
    <mergeCell ref="G194:H194"/>
    <mergeCell ref="I194:J194"/>
    <mergeCell ref="K194:L194"/>
    <mergeCell ref="K200:L200"/>
    <mergeCell ref="C198:L198"/>
    <mergeCell ref="I204:J204"/>
    <mergeCell ref="K204:L204"/>
    <mergeCell ref="E204:F204"/>
    <mergeCell ref="G204:H204"/>
    <mergeCell ref="A199:L199"/>
    <mergeCell ref="E200:F200"/>
    <mergeCell ref="G202:H202"/>
    <mergeCell ref="I202:J202"/>
    <mergeCell ref="K209:L209"/>
    <mergeCell ref="I205:J205"/>
    <mergeCell ref="K207:L207"/>
    <mergeCell ref="E208:F209"/>
    <mergeCell ref="G208:H208"/>
    <mergeCell ref="G209:H209"/>
    <mergeCell ref="E207:F207"/>
    <mergeCell ref="G207:H207"/>
    <mergeCell ref="I207:J207"/>
    <mergeCell ref="G213:H213"/>
    <mergeCell ref="I213:J213"/>
    <mergeCell ref="I211:J211"/>
    <mergeCell ref="G212:H212"/>
    <mergeCell ref="C210:L210"/>
    <mergeCell ref="K213:L213"/>
    <mergeCell ref="I209:J209"/>
    <mergeCell ref="K222:L222"/>
    <mergeCell ref="C217:L217"/>
    <mergeCell ref="E220:F222"/>
    <mergeCell ref="I222:J222"/>
    <mergeCell ref="E215:F215"/>
    <mergeCell ref="G215:H215"/>
    <mergeCell ref="I215:J215"/>
    <mergeCell ref="K215:L215"/>
    <mergeCell ref="G216:H216"/>
    <mergeCell ref="K224:L224"/>
    <mergeCell ref="E223:F223"/>
    <mergeCell ref="G223:H223"/>
    <mergeCell ref="I223:J223"/>
    <mergeCell ref="K223:L223"/>
    <mergeCell ref="E216:F216"/>
    <mergeCell ref="E224:F224"/>
    <mergeCell ref="G224:H224"/>
    <mergeCell ref="I224:J224"/>
    <mergeCell ref="I216:J216"/>
    <mergeCell ref="K230:L230"/>
    <mergeCell ref="C225:L225"/>
    <mergeCell ref="E226:F226"/>
    <mergeCell ref="G226:H226"/>
    <mergeCell ref="I226:J226"/>
    <mergeCell ref="K226:L226"/>
    <mergeCell ref="E227:F227"/>
    <mergeCell ref="G227:H227"/>
    <mergeCell ref="I227:J227"/>
    <mergeCell ref="K227:L227"/>
    <mergeCell ref="I233:J233"/>
    <mergeCell ref="K233:L233"/>
    <mergeCell ref="C231:L231"/>
    <mergeCell ref="E229:F229"/>
    <mergeCell ref="G229:H229"/>
    <mergeCell ref="I229:J229"/>
    <mergeCell ref="K229:L229"/>
    <mergeCell ref="E230:F230"/>
    <mergeCell ref="G230:H230"/>
    <mergeCell ref="I230:J230"/>
    <mergeCell ref="G238:H238"/>
    <mergeCell ref="I238:J238"/>
    <mergeCell ref="A235:L235"/>
    <mergeCell ref="E236:F236"/>
    <mergeCell ref="G236:H236"/>
    <mergeCell ref="I236:J236"/>
    <mergeCell ref="I241:J241"/>
    <mergeCell ref="K241:L241"/>
    <mergeCell ref="E232:F232"/>
    <mergeCell ref="G232:H232"/>
    <mergeCell ref="I232:J232"/>
    <mergeCell ref="K232:L232"/>
    <mergeCell ref="K238:L238"/>
    <mergeCell ref="G237:H237"/>
    <mergeCell ref="I237:J237"/>
    <mergeCell ref="C234:L234"/>
    <mergeCell ref="G250:H250"/>
    <mergeCell ref="I250:J250"/>
    <mergeCell ref="E233:F233"/>
    <mergeCell ref="G233:H233"/>
    <mergeCell ref="K244:L244"/>
    <mergeCell ref="K237:L237"/>
    <mergeCell ref="G240:H240"/>
    <mergeCell ref="I240:J240"/>
    <mergeCell ref="K240:L240"/>
    <mergeCell ref="G241:H241"/>
    <mergeCell ref="I254:J254"/>
    <mergeCell ref="K254:L254"/>
    <mergeCell ref="G253:H253"/>
    <mergeCell ref="I253:J253"/>
    <mergeCell ref="K253:L253"/>
    <mergeCell ref="K252:L252"/>
    <mergeCell ref="K257:L257"/>
    <mergeCell ref="K101:L101"/>
    <mergeCell ref="E256:F256"/>
    <mergeCell ref="G256:H256"/>
    <mergeCell ref="I256:J256"/>
    <mergeCell ref="K256:L256"/>
    <mergeCell ref="G247:H247"/>
    <mergeCell ref="I247:J247"/>
    <mergeCell ref="K247:L247"/>
    <mergeCell ref="G254:H254"/>
    <mergeCell ref="K143:L143"/>
    <mergeCell ref="G118:H118"/>
    <mergeCell ref="G252:H252"/>
    <mergeCell ref="E257:F257"/>
    <mergeCell ref="G257:H257"/>
    <mergeCell ref="I257:J257"/>
    <mergeCell ref="I243:J243"/>
    <mergeCell ref="K243:L243"/>
    <mergeCell ref="E240:F240"/>
    <mergeCell ref="E241:F241"/>
    <mergeCell ref="K236:L236"/>
    <mergeCell ref="K249:L249"/>
    <mergeCell ref="E211:F211"/>
    <mergeCell ref="G211:H211"/>
    <mergeCell ref="G239:H239"/>
    <mergeCell ref="I239:J239"/>
    <mergeCell ref="K239:L239"/>
    <mergeCell ref="G221:H221"/>
    <mergeCell ref="C242:L242"/>
    <mergeCell ref="K246:L246"/>
    <mergeCell ref="G200:H200"/>
    <mergeCell ref="E249:F249"/>
    <mergeCell ref="G249:H249"/>
    <mergeCell ref="G203:H203"/>
    <mergeCell ref="G222:H222"/>
    <mergeCell ref="A218:L218"/>
    <mergeCell ref="E219:F219"/>
    <mergeCell ref="G219:H219"/>
    <mergeCell ref="I221:J221"/>
    <mergeCell ref="G243:H243"/>
    <mergeCell ref="I249:J249"/>
    <mergeCell ref="G246:H246"/>
    <mergeCell ref="I246:J246"/>
    <mergeCell ref="G244:H244"/>
    <mergeCell ref="I244:J244"/>
    <mergeCell ref="E243:F243"/>
    <mergeCell ref="G245:H245"/>
    <mergeCell ref="I245:J245"/>
    <mergeCell ref="I203:J203"/>
    <mergeCell ref="K203:L203"/>
    <mergeCell ref="K208:L208"/>
    <mergeCell ref="K219:L219"/>
    <mergeCell ref="K205:L205"/>
    <mergeCell ref="I200:J200"/>
    <mergeCell ref="I208:J208"/>
    <mergeCell ref="I212:J212"/>
    <mergeCell ref="K212:L212"/>
    <mergeCell ref="C206:L206"/>
    <mergeCell ref="K221:L221"/>
    <mergeCell ref="G220:H220"/>
    <mergeCell ref="I220:J220"/>
    <mergeCell ref="K220:L220"/>
    <mergeCell ref="K216:L216"/>
    <mergeCell ref="I219:J219"/>
    <mergeCell ref="G133:H133"/>
    <mergeCell ref="I133:J133"/>
    <mergeCell ref="K133:L133"/>
    <mergeCell ref="K124:L124"/>
    <mergeCell ref="G131:H131"/>
    <mergeCell ref="I131:J131"/>
    <mergeCell ref="I132:J132"/>
    <mergeCell ref="K132:L132"/>
    <mergeCell ref="K131:L131"/>
    <mergeCell ref="G132:H132"/>
    <mergeCell ref="E177:F177"/>
    <mergeCell ref="K172:L172"/>
    <mergeCell ref="I173:J173"/>
    <mergeCell ref="G183:H183"/>
    <mergeCell ref="I185:J185"/>
    <mergeCell ref="K185:L185"/>
    <mergeCell ref="E184:F184"/>
    <mergeCell ref="G184:H184"/>
    <mergeCell ref="I184:J184"/>
    <mergeCell ref="I181:J181"/>
    <mergeCell ref="I141:J141"/>
    <mergeCell ref="K141:L141"/>
    <mergeCell ref="I142:J142"/>
    <mergeCell ref="C178:L178"/>
    <mergeCell ref="K148:L148"/>
    <mergeCell ref="K142:L142"/>
    <mergeCell ref="G141:H141"/>
    <mergeCell ref="G162:H162"/>
    <mergeCell ref="I162:J162"/>
    <mergeCell ref="I176:J176"/>
    <mergeCell ref="E163:F163"/>
    <mergeCell ref="K162:L162"/>
    <mergeCell ref="G143:H143"/>
    <mergeCell ref="I143:J143"/>
    <mergeCell ref="I148:J148"/>
    <mergeCell ref="C150:L150"/>
    <mergeCell ref="E148:F149"/>
    <mergeCell ref="G148:H148"/>
    <mergeCell ref="C146:L146"/>
    <mergeCell ref="E147:F147"/>
    <mergeCell ref="E188:F188"/>
    <mergeCell ref="G188:H188"/>
    <mergeCell ref="I183:J183"/>
    <mergeCell ref="K183:L183"/>
    <mergeCell ref="C186:L186"/>
    <mergeCell ref="I188:J188"/>
    <mergeCell ref="K188:L188"/>
    <mergeCell ref="A187:L187"/>
  </mergeCells>
  <hyperlinks>
    <hyperlink ref="J4" r:id="rId1" display="http://zakon4.rada.gov.ua/laws/show/z2023-12/paran124#n124"/>
  </hyperlinks>
  <printOptions horizontalCentered="1"/>
  <pageMargins left="0.31496062992125984" right="0.31496062992125984" top="0.5511811023622047" bottom="0.15748031496062992" header="0" footer="0"/>
  <pageSetup blackAndWhite="1" fitToHeight="8" horizontalDpi="180" verticalDpi="180" orientation="landscape" paperSize="9" scale="52" r:id="rId2"/>
  <rowBreaks count="7" manualBreakCount="7">
    <brk id="77" max="255" man="1"/>
    <brk id="114" max="255" man="1"/>
    <brk id="139" max="255" man="1"/>
    <brk id="170" max="255" man="1"/>
    <brk id="206" max="255" man="1"/>
    <brk id="242" max="255" man="1"/>
    <brk id="2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80" zoomScaleNormal="80" zoomScaleSheetLayoutView="90" zoomScalePageLayoutView="0" workbookViewId="0" topLeftCell="A3">
      <selection activeCell="A6" sqref="A6:M6"/>
    </sheetView>
  </sheetViews>
  <sheetFormatPr defaultColWidth="9.140625" defaultRowHeight="15"/>
  <cols>
    <col min="1" max="1" width="4.00390625" style="71" customWidth="1"/>
    <col min="2" max="2" width="22.28125" style="1" customWidth="1"/>
    <col min="3" max="3" width="30.28125" style="1" customWidth="1"/>
    <col min="4" max="4" width="26.8515625" style="1" customWidth="1"/>
    <col min="5" max="5" width="17.7109375" style="1" customWidth="1"/>
    <col min="6" max="6" width="20.28125" style="1" customWidth="1"/>
    <col min="7" max="7" width="19.28125" style="1" bestFit="1" customWidth="1"/>
    <col min="8" max="8" width="16.140625" style="1" customWidth="1"/>
    <col min="9" max="9" width="18.8515625" style="1" customWidth="1"/>
    <col min="10" max="10" width="16.00390625" style="1" customWidth="1"/>
    <col min="11" max="11" width="15.28125" style="1" customWidth="1"/>
    <col min="12" max="12" width="11.8515625" style="1" customWidth="1"/>
    <col min="13" max="13" width="14.00390625" style="1" customWidth="1"/>
    <col min="14" max="14" width="11.28125" style="1" customWidth="1"/>
    <col min="15" max="15" width="11.7109375" style="1" customWidth="1"/>
    <col min="16" max="16" width="6.7109375" style="1" customWidth="1"/>
    <col min="17" max="16384" width="9.140625" style="1" customWidth="1"/>
  </cols>
  <sheetData>
    <row r="1" spans="1:15" ht="18">
      <c r="A1" s="1"/>
      <c r="I1" s="2"/>
      <c r="J1" s="3" t="s">
        <v>7</v>
      </c>
      <c r="K1" s="4"/>
      <c r="L1" s="4"/>
      <c r="M1" s="4"/>
      <c r="N1" s="4"/>
      <c r="O1" s="4"/>
    </row>
    <row r="2" spans="1:15" ht="18">
      <c r="A2" s="1"/>
      <c r="I2" s="2"/>
      <c r="J2" s="3" t="s">
        <v>93</v>
      </c>
      <c r="K2" s="4"/>
      <c r="L2" s="4"/>
      <c r="M2" s="4"/>
      <c r="N2" s="4"/>
      <c r="O2" s="4"/>
    </row>
    <row r="3" spans="1:15" ht="18">
      <c r="A3" s="1"/>
      <c r="I3" s="2"/>
      <c r="J3" s="3"/>
      <c r="K3" s="4"/>
      <c r="L3" s="4"/>
      <c r="M3" s="4"/>
      <c r="N3" s="4"/>
      <c r="O3" s="4"/>
    </row>
    <row r="4" spans="1:15" ht="18">
      <c r="A4" s="1"/>
      <c r="I4" s="2"/>
      <c r="J4" s="5"/>
      <c r="K4" s="4"/>
      <c r="L4" s="4"/>
      <c r="M4" s="4"/>
      <c r="N4" s="4"/>
      <c r="O4" s="4"/>
    </row>
    <row r="5" ht="18">
      <c r="A5" s="6"/>
    </row>
    <row r="6" spans="1:14" s="3" customFormat="1" ht="22.5">
      <c r="A6" s="365" t="s">
        <v>63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7"/>
    </row>
    <row r="7" spans="1:14" s="3" customFormat="1" ht="20.25">
      <c r="A7" s="366" t="s">
        <v>320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8"/>
    </row>
    <row r="8" spans="1:13" s="3" customFormat="1" ht="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6" s="3" customFormat="1" ht="18">
      <c r="A9" s="6" t="s">
        <v>28</v>
      </c>
      <c r="B9" s="268" t="s">
        <v>326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10"/>
      <c r="O9" s="10"/>
      <c r="P9" s="10"/>
    </row>
    <row r="10" spans="1:16" s="154" customFormat="1" ht="15">
      <c r="A10" s="40" t="s">
        <v>27</v>
      </c>
      <c r="B10" s="278" t="s">
        <v>56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152"/>
      <c r="O10" s="152"/>
      <c r="P10" s="152"/>
    </row>
    <row r="11" spans="1:16" s="3" customFormat="1" ht="18">
      <c r="A11" s="6" t="s">
        <v>29</v>
      </c>
      <c r="B11" s="268" t="s">
        <v>327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10"/>
      <c r="O11" s="10"/>
      <c r="P11" s="10"/>
    </row>
    <row r="12" spans="1:16" s="154" customFormat="1" ht="15">
      <c r="A12" s="40" t="s">
        <v>27</v>
      </c>
      <c r="B12" s="278" t="s">
        <v>57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152"/>
      <c r="O12" s="152"/>
      <c r="P12" s="152"/>
    </row>
    <row r="13" spans="1:16" s="13" customFormat="1" ht="59.25" customHeight="1">
      <c r="A13" s="11" t="s">
        <v>30</v>
      </c>
      <c r="B13" s="151" t="s">
        <v>322</v>
      </c>
      <c r="C13" s="404" t="s">
        <v>323</v>
      </c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10"/>
      <c r="O13" s="12"/>
      <c r="P13" s="12"/>
    </row>
    <row r="14" spans="1:16" s="154" customFormat="1" ht="18">
      <c r="A14" s="40"/>
      <c r="B14" s="417" t="s">
        <v>324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152"/>
      <c r="O14" s="153"/>
      <c r="P14" s="153"/>
    </row>
    <row r="15" s="3" customFormat="1" ht="18">
      <c r="A15" s="6" t="s">
        <v>31</v>
      </c>
    </row>
    <row r="16" spans="1:2" s="3" customFormat="1" ht="18">
      <c r="A16" s="6" t="s">
        <v>33</v>
      </c>
      <c r="B16" s="3" t="s">
        <v>65</v>
      </c>
    </row>
    <row r="17" spans="1:10" s="3" customFormat="1" ht="18">
      <c r="A17" s="6"/>
      <c r="J17" s="15" t="s">
        <v>45</v>
      </c>
    </row>
    <row r="18" spans="1:10" s="3" customFormat="1" ht="18">
      <c r="A18" s="6"/>
      <c r="B18" s="355" t="s">
        <v>66</v>
      </c>
      <c r="C18" s="355"/>
      <c r="D18" s="355"/>
      <c r="E18" s="355" t="s">
        <v>67</v>
      </c>
      <c r="F18" s="355"/>
      <c r="G18" s="355"/>
      <c r="H18" s="355" t="s">
        <v>68</v>
      </c>
      <c r="I18" s="355"/>
      <c r="J18" s="355"/>
    </row>
    <row r="19" spans="1:10" s="3" customFormat="1" ht="18">
      <c r="A19" s="6"/>
      <c r="B19" s="16" t="s">
        <v>22</v>
      </c>
      <c r="C19" s="16" t="s">
        <v>23</v>
      </c>
      <c r="D19" s="16" t="s">
        <v>12</v>
      </c>
      <c r="E19" s="16" t="s">
        <v>22</v>
      </c>
      <c r="F19" s="16" t="s">
        <v>23</v>
      </c>
      <c r="G19" s="16" t="s">
        <v>12</v>
      </c>
      <c r="H19" s="16" t="s">
        <v>22</v>
      </c>
      <c r="I19" s="16" t="s">
        <v>23</v>
      </c>
      <c r="J19" s="16" t="s">
        <v>12</v>
      </c>
    </row>
    <row r="20" spans="1:10" s="3" customFormat="1" ht="18">
      <c r="A20" s="6"/>
      <c r="B20" s="17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7">
        <v>7</v>
      </c>
      <c r="I20" s="17">
        <v>8</v>
      </c>
      <c r="J20" s="17">
        <v>9</v>
      </c>
    </row>
    <row r="21" spans="1:10" s="3" customFormat="1" ht="18">
      <c r="A21" s="6"/>
      <c r="B21" s="18">
        <v>36124.639</v>
      </c>
      <c r="C21" s="29">
        <v>0</v>
      </c>
      <c r="D21" s="18">
        <f>B21+C21</f>
        <v>36124.639</v>
      </c>
      <c r="E21" s="18">
        <v>35430.19742</v>
      </c>
      <c r="F21" s="29">
        <v>0</v>
      </c>
      <c r="G21" s="18">
        <f>E21+F21</f>
        <v>35430.19742</v>
      </c>
      <c r="H21" s="18">
        <f>E21-B21</f>
        <v>-694.4415800000061</v>
      </c>
      <c r="I21" s="29">
        <v>0</v>
      </c>
      <c r="J21" s="18">
        <f>H21+I21</f>
        <v>-694.4415800000061</v>
      </c>
    </row>
    <row r="22" s="3" customFormat="1" ht="18">
      <c r="A22" s="6"/>
    </row>
    <row r="23" spans="1:16" s="3" customFormat="1" ht="18">
      <c r="A23" s="11" t="s">
        <v>34</v>
      </c>
      <c r="B23" s="272" t="s">
        <v>81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</row>
    <row r="24" spans="1:16" s="3" customFormat="1" ht="18">
      <c r="A24" s="1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 t="s">
        <v>45</v>
      </c>
      <c r="P24" s="19"/>
    </row>
    <row r="25" spans="1:16" s="3" customFormat="1" ht="36" customHeight="1">
      <c r="A25" s="359" t="s">
        <v>10</v>
      </c>
      <c r="B25" s="232" t="s">
        <v>203</v>
      </c>
      <c r="C25" s="360" t="s">
        <v>98</v>
      </c>
      <c r="D25" s="363" t="s">
        <v>204</v>
      </c>
      <c r="E25" s="307" t="s">
        <v>252</v>
      </c>
      <c r="F25" s="357"/>
      <c r="G25" s="308"/>
      <c r="H25" s="307" t="s">
        <v>205</v>
      </c>
      <c r="I25" s="357"/>
      <c r="J25" s="308"/>
      <c r="K25" s="307" t="s">
        <v>68</v>
      </c>
      <c r="L25" s="357"/>
      <c r="M25" s="308"/>
      <c r="N25" s="191" t="s">
        <v>206</v>
      </c>
      <c r="O25" s="192"/>
      <c r="P25" s="193"/>
    </row>
    <row r="26" spans="1:16" s="3" customFormat="1" ht="33" customHeight="1">
      <c r="A26" s="359"/>
      <c r="B26" s="232"/>
      <c r="C26" s="361"/>
      <c r="D26" s="364"/>
      <c r="E26" s="46" t="s">
        <v>22</v>
      </c>
      <c r="F26" s="46" t="s">
        <v>23</v>
      </c>
      <c r="G26" s="46" t="s">
        <v>12</v>
      </c>
      <c r="H26" s="46" t="s">
        <v>22</v>
      </c>
      <c r="I26" s="46" t="s">
        <v>23</v>
      </c>
      <c r="J26" s="46" t="s">
        <v>12</v>
      </c>
      <c r="K26" s="46" t="s">
        <v>22</v>
      </c>
      <c r="L26" s="46" t="s">
        <v>23</v>
      </c>
      <c r="M26" s="46" t="s">
        <v>12</v>
      </c>
      <c r="N26" s="197"/>
      <c r="O26" s="198"/>
      <c r="P26" s="199"/>
    </row>
    <row r="27" spans="1:16" s="22" customFormat="1" ht="18" customHeight="1">
      <c r="A27" s="20">
        <v>1</v>
      </c>
      <c r="B27" s="20">
        <v>2</v>
      </c>
      <c r="C27" s="21">
        <v>3</v>
      </c>
      <c r="D27" s="21">
        <v>4</v>
      </c>
      <c r="E27" s="16">
        <v>5</v>
      </c>
      <c r="F27" s="16">
        <v>6</v>
      </c>
      <c r="G27" s="16">
        <v>7</v>
      </c>
      <c r="H27" s="16">
        <v>8</v>
      </c>
      <c r="I27" s="16">
        <v>9</v>
      </c>
      <c r="J27" s="16">
        <v>10</v>
      </c>
      <c r="K27" s="16">
        <v>11</v>
      </c>
      <c r="L27" s="16">
        <v>12</v>
      </c>
      <c r="M27" s="16">
        <v>13</v>
      </c>
      <c r="N27" s="355">
        <v>14</v>
      </c>
      <c r="O27" s="355"/>
      <c r="P27" s="355"/>
    </row>
    <row r="28" spans="1:16" s="3" customFormat="1" ht="18">
      <c r="A28" s="23"/>
      <c r="B28" s="24"/>
      <c r="C28" s="25"/>
      <c r="D28" s="30" t="s">
        <v>77</v>
      </c>
      <c r="E28" s="27"/>
      <c r="F28" s="27"/>
      <c r="G28" s="27"/>
      <c r="H28" s="27"/>
      <c r="I28" s="27"/>
      <c r="J28" s="27"/>
      <c r="K28" s="27"/>
      <c r="L28" s="27"/>
      <c r="M28" s="27"/>
      <c r="N28" s="356"/>
      <c r="O28" s="356"/>
      <c r="P28" s="356"/>
    </row>
    <row r="29" spans="1:16" s="3" customFormat="1" ht="51" customHeight="1">
      <c r="A29" s="23">
        <v>1</v>
      </c>
      <c r="B29" s="24" t="s">
        <v>260</v>
      </c>
      <c r="C29" s="25" t="s">
        <v>229</v>
      </c>
      <c r="D29" s="54" t="s">
        <v>261</v>
      </c>
      <c r="E29" s="28">
        <v>27204.691</v>
      </c>
      <c r="F29" s="29">
        <f aca="true" t="shared" si="0" ref="F29:M29">F31</f>
        <v>0</v>
      </c>
      <c r="G29" s="28">
        <f t="shared" si="0"/>
        <v>27204.691</v>
      </c>
      <c r="H29" s="28">
        <f t="shared" si="0"/>
        <v>27149.70068</v>
      </c>
      <c r="I29" s="29">
        <f t="shared" si="0"/>
        <v>0</v>
      </c>
      <c r="J29" s="28">
        <f t="shared" si="0"/>
        <v>27149.70068</v>
      </c>
      <c r="K29" s="28">
        <f t="shared" si="0"/>
        <v>-54.990319999997155</v>
      </c>
      <c r="L29" s="29">
        <f t="shared" si="0"/>
        <v>0</v>
      </c>
      <c r="M29" s="28">
        <f t="shared" si="0"/>
        <v>-54.990319999997155</v>
      </c>
      <c r="N29" s="377" t="s">
        <v>328</v>
      </c>
      <c r="O29" s="378"/>
      <c r="P29" s="379"/>
    </row>
    <row r="30" spans="1:16" s="3" customFormat="1" ht="18">
      <c r="A30" s="23"/>
      <c r="B30" s="24"/>
      <c r="C30" s="25"/>
      <c r="D30" s="30" t="s">
        <v>173</v>
      </c>
      <c r="E30" s="28"/>
      <c r="F30" s="27"/>
      <c r="G30" s="28"/>
      <c r="H30" s="28"/>
      <c r="I30" s="27"/>
      <c r="J30" s="28"/>
      <c r="K30" s="28"/>
      <c r="L30" s="27"/>
      <c r="M30" s="28"/>
      <c r="N30" s="371"/>
      <c r="O30" s="372"/>
      <c r="P30" s="373"/>
    </row>
    <row r="31" spans="1:16" s="3" customFormat="1" ht="66.75" customHeight="1">
      <c r="A31" s="23"/>
      <c r="B31" s="24"/>
      <c r="C31" s="25"/>
      <c r="D31" s="30" t="s">
        <v>268</v>
      </c>
      <c r="E31" s="28">
        <v>27204.691</v>
      </c>
      <c r="F31" s="29">
        <v>0</v>
      </c>
      <c r="G31" s="28">
        <f>E31+F31</f>
        <v>27204.691</v>
      </c>
      <c r="H31" s="28">
        <v>27149.70068</v>
      </c>
      <c r="I31" s="29">
        <v>0</v>
      </c>
      <c r="J31" s="28">
        <f>H31+I31</f>
        <v>27149.70068</v>
      </c>
      <c r="K31" s="28">
        <f>H31-E31</f>
        <v>-54.990319999997155</v>
      </c>
      <c r="L31" s="29">
        <f>F31-I31</f>
        <v>0</v>
      </c>
      <c r="M31" s="28">
        <f>K31+L31</f>
        <v>-54.990319999997155</v>
      </c>
      <c r="N31" s="371"/>
      <c r="O31" s="372"/>
      <c r="P31" s="373"/>
    </row>
    <row r="32" spans="1:16" s="3" customFormat="1" ht="18">
      <c r="A32" s="23"/>
      <c r="B32" s="24"/>
      <c r="C32" s="25"/>
      <c r="D32" s="30" t="s">
        <v>83</v>
      </c>
      <c r="E32" s="28"/>
      <c r="F32" s="27"/>
      <c r="G32" s="28"/>
      <c r="H32" s="28"/>
      <c r="I32" s="27"/>
      <c r="J32" s="28"/>
      <c r="K32" s="28"/>
      <c r="L32" s="27"/>
      <c r="M32" s="28"/>
      <c r="N32" s="371"/>
      <c r="O32" s="372"/>
      <c r="P32" s="373"/>
    </row>
    <row r="33" spans="1:16" s="3" customFormat="1" ht="69.75" customHeight="1">
      <c r="A33" s="23">
        <v>2</v>
      </c>
      <c r="B33" s="24" t="s">
        <v>262</v>
      </c>
      <c r="C33" s="25" t="s">
        <v>229</v>
      </c>
      <c r="D33" s="30" t="s">
        <v>263</v>
      </c>
      <c r="E33" s="28">
        <f aca="true" t="shared" si="1" ref="E33:M33">E35</f>
        <v>5536.091</v>
      </c>
      <c r="F33" s="29">
        <f t="shared" si="1"/>
        <v>0</v>
      </c>
      <c r="G33" s="28">
        <f t="shared" si="1"/>
        <v>5536.091</v>
      </c>
      <c r="H33" s="28">
        <f>H35</f>
        <v>5098.53435</v>
      </c>
      <c r="I33" s="29">
        <f t="shared" si="1"/>
        <v>0</v>
      </c>
      <c r="J33" s="28">
        <f t="shared" si="1"/>
        <v>5098.53435</v>
      </c>
      <c r="K33" s="158">
        <f t="shared" si="1"/>
        <v>-437.55665000000045</v>
      </c>
      <c r="L33" s="157">
        <f t="shared" si="1"/>
        <v>0</v>
      </c>
      <c r="M33" s="158">
        <f t="shared" si="1"/>
        <v>-437.55665000000045</v>
      </c>
      <c r="N33" s="371"/>
      <c r="O33" s="372"/>
      <c r="P33" s="373"/>
    </row>
    <row r="34" spans="1:16" s="3" customFormat="1" ht="18">
      <c r="A34" s="23"/>
      <c r="B34" s="24"/>
      <c r="C34" s="25"/>
      <c r="D34" s="30" t="s">
        <v>173</v>
      </c>
      <c r="E34" s="28"/>
      <c r="F34" s="27"/>
      <c r="G34" s="28"/>
      <c r="H34" s="28"/>
      <c r="I34" s="27"/>
      <c r="J34" s="28"/>
      <c r="K34" s="158"/>
      <c r="L34" s="157"/>
      <c r="M34" s="158"/>
      <c r="N34" s="371"/>
      <c r="O34" s="372"/>
      <c r="P34" s="373"/>
    </row>
    <row r="35" spans="1:16" s="3" customFormat="1" ht="82.5" customHeight="1">
      <c r="A35" s="23"/>
      <c r="B35" s="24"/>
      <c r="C35" s="25"/>
      <c r="D35" s="30" t="s">
        <v>269</v>
      </c>
      <c r="E35" s="28">
        <v>5536.091</v>
      </c>
      <c r="F35" s="29">
        <v>0</v>
      </c>
      <c r="G35" s="28">
        <f>E35+F35</f>
        <v>5536.091</v>
      </c>
      <c r="H35" s="28">
        <v>5098.53435</v>
      </c>
      <c r="I35" s="29">
        <v>0</v>
      </c>
      <c r="J35" s="28">
        <f>H35+I35</f>
        <v>5098.53435</v>
      </c>
      <c r="K35" s="158">
        <f>H35-E35</f>
        <v>-437.55665000000045</v>
      </c>
      <c r="L35" s="157">
        <f>F35-I35</f>
        <v>0</v>
      </c>
      <c r="M35" s="158">
        <f>K35+L35</f>
        <v>-437.55665000000045</v>
      </c>
      <c r="N35" s="374"/>
      <c r="O35" s="375"/>
      <c r="P35" s="376"/>
    </row>
    <row r="36" spans="1:16" s="3" customFormat="1" ht="18">
      <c r="A36" s="23"/>
      <c r="B36" s="24"/>
      <c r="C36" s="25"/>
      <c r="D36" s="30" t="s">
        <v>174</v>
      </c>
      <c r="E36" s="28"/>
      <c r="F36" s="27"/>
      <c r="G36" s="28"/>
      <c r="H36" s="28"/>
      <c r="I36" s="27"/>
      <c r="J36" s="28"/>
      <c r="K36" s="28"/>
      <c r="L36" s="27"/>
      <c r="M36" s="28"/>
      <c r="N36" s="413"/>
      <c r="O36" s="414"/>
      <c r="P36" s="415"/>
    </row>
    <row r="37" spans="1:16" s="3" customFormat="1" ht="57" customHeight="1">
      <c r="A37" s="23">
        <v>3</v>
      </c>
      <c r="B37" s="24" t="s">
        <v>264</v>
      </c>
      <c r="C37" s="25" t="s">
        <v>229</v>
      </c>
      <c r="D37" s="30" t="s">
        <v>265</v>
      </c>
      <c r="E37" s="28">
        <f aca="true" t="shared" si="2" ref="E37:M37">E39</f>
        <v>3153.394</v>
      </c>
      <c r="F37" s="29">
        <f t="shared" si="2"/>
        <v>0</v>
      </c>
      <c r="G37" s="28">
        <f t="shared" si="2"/>
        <v>3153.394</v>
      </c>
      <c r="H37" s="28">
        <f t="shared" si="2"/>
        <v>3061.87239</v>
      </c>
      <c r="I37" s="29">
        <f t="shared" si="2"/>
        <v>0</v>
      </c>
      <c r="J37" s="28">
        <f t="shared" si="2"/>
        <v>3061.87239</v>
      </c>
      <c r="K37" s="28">
        <f t="shared" si="2"/>
        <v>-91.52160999999978</v>
      </c>
      <c r="L37" s="29">
        <f t="shared" si="2"/>
        <v>0</v>
      </c>
      <c r="M37" s="28">
        <f t="shared" si="2"/>
        <v>-91.52160999999978</v>
      </c>
      <c r="N37" s="377" t="s">
        <v>329</v>
      </c>
      <c r="O37" s="378"/>
      <c r="P37" s="379"/>
    </row>
    <row r="38" spans="1:16" s="3" customFormat="1" ht="18.75" customHeight="1">
      <c r="A38" s="23"/>
      <c r="B38" s="24"/>
      <c r="C38" s="25"/>
      <c r="D38" s="30" t="s">
        <v>173</v>
      </c>
      <c r="E38" s="28"/>
      <c r="F38" s="27"/>
      <c r="G38" s="28"/>
      <c r="H38" s="28"/>
      <c r="I38" s="27"/>
      <c r="J38" s="28"/>
      <c r="K38" s="28"/>
      <c r="L38" s="29"/>
      <c r="M38" s="28"/>
      <c r="N38" s="371"/>
      <c r="O38" s="372"/>
      <c r="P38" s="373"/>
    </row>
    <row r="39" spans="1:16" s="3" customFormat="1" ht="53.25" customHeight="1">
      <c r="A39" s="23"/>
      <c r="B39" s="24"/>
      <c r="C39" s="25"/>
      <c r="D39" s="54" t="s">
        <v>270</v>
      </c>
      <c r="E39" s="28">
        <v>3153.394</v>
      </c>
      <c r="F39" s="29">
        <v>0</v>
      </c>
      <c r="G39" s="28">
        <f>E39+F39</f>
        <v>3153.394</v>
      </c>
      <c r="H39" s="28">
        <v>3061.87239</v>
      </c>
      <c r="I39" s="29">
        <v>0</v>
      </c>
      <c r="J39" s="28">
        <f>H39+I39</f>
        <v>3061.87239</v>
      </c>
      <c r="K39" s="28">
        <f>H39-E39</f>
        <v>-91.52160999999978</v>
      </c>
      <c r="L39" s="29">
        <f>F39-I39</f>
        <v>0</v>
      </c>
      <c r="M39" s="28">
        <f>K39+L39</f>
        <v>-91.52160999999978</v>
      </c>
      <c r="N39" s="371"/>
      <c r="O39" s="372"/>
      <c r="P39" s="373"/>
    </row>
    <row r="40" spans="1:16" s="3" customFormat="1" ht="18">
      <c r="A40" s="23"/>
      <c r="B40" s="24"/>
      <c r="C40" s="25"/>
      <c r="D40" s="30" t="s">
        <v>175</v>
      </c>
      <c r="E40" s="28"/>
      <c r="F40" s="27"/>
      <c r="G40" s="28"/>
      <c r="H40" s="28"/>
      <c r="I40" s="27"/>
      <c r="J40" s="28"/>
      <c r="K40" s="28"/>
      <c r="L40" s="27"/>
      <c r="M40" s="28"/>
      <c r="N40" s="371"/>
      <c r="O40" s="372"/>
      <c r="P40" s="373"/>
    </row>
    <row r="41" spans="1:16" s="3" customFormat="1" ht="82.5" customHeight="1">
      <c r="A41" s="23">
        <v>4</v>
      </c>
      <c r="B41" s="24" t="s">
        <v>310</v>
      </c>
      <c r="C41" s="25" t="s">
        <v>229</v>
      </c>
      <c r="D41" s="30" t="s">
        <v>311</v>
      </c>
      <c r="E41" s="28">
        <f aca="true" t="shared" si="3" ref="E41:M41">E43</f>
        <v>213.421</v>
      </c>
      <c r="F41" s="29">
        <f t="shared" si="3"/>
        <v>0</v>
      </c>
      <c r="G41" s="28">
        <f t="shared" si="3"/>
        <v>213.421</v>
      </c>
      <c r="H41" s="28">
        <f t="shared" si="3"/>
        <v>107.26786</v>
      </c>
      <c r="I41" s="29">
        <f t="shared" si="3"/>
        <v>0</v>
      </c>
      <c r="J41" s="28">
        <f t="shared" si="3"/>
        <v>107.26786</v>
      </c>
      <c r="K41" s="28">
        <f t="shared" si="3"/>
        <v>-106.15314</v>
      </c>
      <c r="L41" s="29">
        <f t="shared" si="3"/>
        <v>0</v>
      </c>
      <c r="M41" s="28">
        <f t="shared" si="3"/>
        <v>-106.15314</v>
      </c>
      <c r="N41" s="371"/>
      <c r="O41" s="372"/>
      <c r="P41" s="373"/>
    </row>
    <row r="42" spans="1:16" s="3" customFormat="1" ht="18.75" customHeight="1">
      <c r="A42" s="23"/>
      <c r="B42" s="24"/>
      <c r="C42" s="25"/>
      <c r="D42" s="30" t="s">
        <v>173</v>
      </c>
      <c r="E42" s="28"/>
      <c r="F42" s="27"/>
      <c r="G42" s="28"/>
      <c r="H42" s="28"/>
      <c r="I42" s="27"/>
      <c r="J42" s="28"/>
      <c r="K42" s="28"/>
      <c r="L42" s="29"/>
      <c r="M42" s="28"/>
      <c r="N42" s="371"/>
      <c r="O42" s="372"/>
      <c r="P42" s="373"/>
    </row>
    <row r="43" spans="1:16" s="3" customFormat="1" ht="95.25" customHeight="1">
      <c r="A43" s="23"/>
      <c r="B43" s="24"/>
      <c r="C43" s="25"/>
      <c r="D43" s="30" t="s">
        <v>312</v>
      </c>
      <c r="E43" s="28">
        <v>213.421</v>
      </c>
      <c r="F43" s="29">
        <v>0</v>
      </c>
      <c r="G43" s="28">
        <f>E43+F43</f>
        <v>213.421</v>
      </c>
      <c r="H43" s="28">
        <v>107.26786</v>
      </c>
      <c r="I43" s="29">
        <v>0</v>
      </c>
      <c r="J43" s="28">
        <f>H43+I43</f>
        <v>107.26786</v>
      </c>
      <c r="K43" s="28">
        <f>H43-E43</f>
        <v>-106.15314</v>
      </c>
      <c r="L43" s="29">
        <f>F43-I43</f>
        <v>0</v>
      </c>
      <c r="M43" s="28">
        <f>K43+L43</f>
        <v>-106.15314</v>
      </c>
      <c r="N43" s="371"/>
      <c r="O43" s="372"/>
      <c r="P43" s="373"/>
    </row>
    <row r="44" spans="1:16" s="3" customFormat="1" ht="18.75" customHeight="1">
      <c r="A44" s="23"/>
      <c r="B44" s="24"/>
      <c r="C44" s="25"/>
      <c r="D44" s="30" t="s">
        <v>176</v>
      </c>
      <c r="E44" s="28"/>
      <c r="F44" s="27"/>
      <c r="G44" s="28"/>
      <c r="H44" s="28"/>
      <c r="I44" s="27"/>
      <c r="J44" s="28"/>
      <c r="K44" s="28"/>
      <c r="L44" s="27"/>
      <c r="M44" s="28"/>
      <c r="N44" s="371"/>
      <c r="O44" s="372"/>
      <c r="P44" s="373"/>
    </row>
    <row r="45" spans="1:16" s="3" customFormat="1" ht="93">
      <c r="A45" s="23">
        <v>5</v>
      </c>
      <c r="B45" s="24" t="s">
        <v>266</v>
      </c>
      <c r="C45" s="25" t="s">
        <v>229</v>
      </c>
      <c r="D45" s="30" t="s">
        <v>267</v>
      </c>
      <c r="E45" s="28">
        <f aca="true" t="shared" si="4" ref="E45:M45">E47</f>
        <v>17.042</v>
      </c>
      <c r="F45" s="29">
        <f t="shared" si="4"/>
        <v>0</v>
      </c>
      <c r="G45" s="28">
        <f t="shared" si="4"/>
        <v>17.042</v>
      </c>
      <c r="H45" s="28">
        <f t="shared" si="4"/>
        <v>12.82214</v>
      </c>
      <c r="I45" s="29">
        <f t="shared" si="4"/>
        <v>0</v>
      </c>
      <c r="J45" s="28">
        <f t="shared" si="4"/>
        <v>12.82214</v>
      </c>
      <c r="K45" s="28">
        <f t="shared" si="4"/>
        <v>-4.219860000000002</v>
      </c>
      <c r="L45" s="29">
        <f t="shared" si="4"/>
        <v>0</v>
      </c>
      <c r="M45" s="28">
        <f t="shared" si="4"/>
        <v>-4.219860000000002</v>
      </c>
      <c r="N45" s="371"/>
      <c r="O45" s="372"/>
      <c r="P45" s="373"/>
    </row>
    <row r="46" spans="1:16" s="3" customFormat="1" ht="18">
      <c r="A46" s="23"/>
      <c r="B46" s="24"/>
      <c r="C46" s="25"/>
      <c r="D46" s="30" t="s">
        <v>173</v>
      </c>
      <c r="E46" s="28"/>
      <c r="F46" s="27"/>
      <c r="G46" s="28"/>
      <c r="H46" s="28"/>
      <c r="I46" s="27"/>
      <c r="J46" s="28"/>
      <c r="K46" s="28"/>
      <c r="L46" s="27"/>
      <c r="M46" s="28"/>
      <c r="N46" s="371"/>
      <c r="O46" s="372"/>
      <c r="P46" s="373"/>
    </row>
    <row r="47" spans="1:16" s="3" customFormat="1" ht="106.5" customHeight="1">
      <c r="A47" s="23"/>
      <c r="B47" s="24"/>
      <c r="C47" s="25"/>
      <c r="D47" s="30" t="s">
        <v>271</v>
      </c>
      <c r="E47" s="28">
        <v>17.042</v>
      </c>
      <c r="F47" s="29">
        <v>0</v>
      </c>
      <c r="G47" s="28">
        <f>E47+F47</f>
        <v>17.042</v>
      </c>
      <c r="H47" s="28">
        <v>12.82214</v>
      </c>
      <c r="I47" s="29">
        <v>0</v>
      </c>
      <c r="J47" s="28">
        <f>H47+I47</f>
        <v>12.82214</v>
      </c>
      <c r="K47" s="28">
        <f>H47-E47</f>
        <v>-4.219860000000002</v>
      </c>
      <c r="L47" s="29">
        <f>F47-I47</f>
        <v>0</v>
      </c>
      <c r="M47" s="28">
        <f>K47+L47</f>
        <v>-4.219860000000002</v>
      </c>
      <c r="N47" s="371"/>
      <c r="O47" s="372"/>
      <c r="P47" s="373"/>
    </row>
    <row r="48" spans="1:16" s="3" customFormat="1" ht="18">
      <c r="A48" s="23"/>
      <c r="B48" s="24"/>
      <c r="C48" s="25"/>
      <c r="D48" s="26" t="s">
        <v>84</v>
      </c>
      <c r="E48" s="28">
        <f aca="true" t="shared" si="5" ref="E48:M48">E29+E33+E37+E41+E45</f>
        <v>36124.639</v>
      </c>
      <c r="F48" s="29">
        <f t="shared" si="5"/>
        <v>0</v>
      </c>
      <c r="G48" s="28">
        <f t="shared" si="5"/>
        <v>36124.639</v>
      </c>
      <c r="H48" s="28">
        <f>H29+H33+H37+H41+H45</f>
        <v>35430.19742</v>
      </c>
      <c r="I48" s="29">
        <f t="shared" si="5"/>
        <v>0</v>
      </c>
      <c r="J48" s="28">
        <f t="shared" si="5"/>
        <v>35430.19742</v>
      </c>
      <c r="K48" s="28">
        <f t="shared" si="5"/>
        <v>-694.4415799999974</v>
      </c>
      <c r="L48" s="29">
        <f t="shared" si="5"/>
        <v>0</v>
      </c>
      <c r="M48" s="28">
        <f t="shared" si="5"/>
        <v>-694.4415799999974</v>
      </c>
      <c r="N48" s="416"/>
      <c r="O48" s="416"/>
      <c r="P48" s="416"/>
    </row>
    <row r="49" spans="1:16" s="3" customFormat="1" ht="18">
      <c r="A49" s="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4" s="3" customFormat="1" ht="18">
      <c r="A50" s="11" t="s">
        <v>35</v>
      </c>
      <c r="B50" s="380" t="s">
        <v>207</v>
      </c>
      <c r="C50" s="380"/>
      <c r="D50" s="380"/>
      <c r="E50" s="380"/>
      <c r="F50" s="380"/>
      <c r="G50" s="380"/>
      <c r="H50" s="380"/>
      <c r="I50" s="380"/>
      <c r="J50" s="380"/>
      <c r="K50" s="380"/>
      <c r="L50" s="32"/>
      <c r="M50" s="32"/>
      <c r="N50" s="32"/>
    </row>
    <row r="51" spans="1:14" s="3" customFormat="1" ht="18">
      <c r="A51" s="11"/>
      <c r="B51" s="31"/>
      <c r="C51" s="31"/>
      <c r="D51" s="31"/>
      <c r="E51" s="31"/>
      <c r="F51" s="31"/>
      <c r="G51" s="31"/>
      <c r="H51" s="31"/>
      <c r="I51" s="31"/>
      <c r="J51" s="31"/>
      <c r="K51" s="15" t="s">
        <v>45</v>
      </c>
      <c r="L51" s="32"/>
      <c r="M51" s="32"/>
      <c r="N51" s="32"/>
    </row>
    <row r="52" spans="1:14" s="3" customFormat="1" ht="36" customHeight="1">
      <c r="A52" s="11"/>
      <c r="B52" s="369" t="s">
        <v>208</v>
      </c>
      <c r="C52" s="381" t="s">
        <v>69</v>
      </c>
      <c r="D52" s="381"/>
      <c r="E52" s="381"/>
      <c r="F52" s="381" t="s">
        <v>82</v>
      </c>
      <c r="G52" s="381"/>
      <c r="H52" s="381"/>
      <c r="I52" s="355" t="s">
        <v>68</v>
      </c>
      <c r="J52" s="355"/>
      <c r="K52" s="355"/>
      <c r="L52" s="356" t="s">
        <v>206</v>
      </c>
      <c r="M52" s="356"/>
      <c r="N52" s="356"/>
    </row>
    <row r="53" spans="1:14" s="3" customFormat="1" ht="31.5">
      <c r="A53" s="11"/>
      <c r="B53" s="370"/>
      <c r="C53" s="16" t="s">
        <v>22</v>
      </c>
      <c r="D53" s="16" t="s">
        <v>23</v>
      </c>
      <c r="E53" s="16" t="s">
        <v>12</v>
      </c>
      <c r="F53" s="16" t="s">
        <v>22</v>
      </c>
      <c r="G53" s="16" t="s">
        <v>23</v>
      </c>
      <c r="H53" s="16" t="s">
        <v>12</v>
      </c>
      <c r="I53" s="16" t="s">
        <v>22</v>
      </c>
      <c r="J53" s="16" t="s">
        <v>23</v>
      </c>
      <c r="K53" s="16" t="s">
        <v>12</v>
      </c>
      <c r="L53" s="356"/>
      <c r="M53" s="356"/>
      <c r="N53" s="356"/>
    </row>
    <row r="54" spans="1:14" s="3" customFormat="1" ht="18">
      <c r="A54" s="11"/>
      <c r="B54" s="33">
        <v>1</v>
      </c>
      <c r="C54" s="34">
        <v>2</v>
      </c>
      <c r="D54" s="34">
        <v>3</v>
      </c>
      <c r="E54" s="34">
        <v>4</v>
      </c>
      <c r="F54" s="34">
        <v>5</v>
      </c>
      <c r="G54" s="34">
        <v>6</v>
      </c>
      <c r="H54" s="34">
        <v>7</v>
      </c>
      <c r="I54" s="34">
        <v>8</v>
      </c>
      <c r="J54" s="34">
        <v>9</v>
      </c>
      <c r="K54" s="34">
        <v>10</v>
      </c>
      <c r="L54" s="355">
        <v>11</v>
      </c>
      <c r="M54" s="355"/>
      <c r="N54" s="355"/>
    </row>
    <row r="55" spans="1:14" s="3" customFormat="1" ht="27">
      <c r="A55" s="11"/>
      <c r="B55" s="35" t="s">
        <v>115</v>
      </c>
      <c r="C55" s="36">
        <v>0</v>
      </c>
      <c r="D55" s="36">
        <v>0</v>
      </c>
      <c r="E55" s="36">
        <f>C55+D55</f>
        <v>0</v>
      </c>
      <c r="F55" s="36">
        <v>0</v>
      </c>
      <c r="G55" s="36">
        <v>0</v>
      </c>
      <c r="H55" s="36">
        <f>F55+G55</f>
        <v>0</v>
      </c>
      <c r="I55" s="36">
        <f>C55-F55</f>
        <v>0</v>
      </c>
      <c r="J55" s="36">
        <v>0</v>
      </c>
      <c r="K55" s="36">
        <f>I55+J55</f>
        <v>0</v>
      </c>
      <c r="L55" s="358" t="s">
        <v>54</v>
      </c>
      <c r="M55" s="358"/>
      <c r="N55" s="358"/>
    </row>
    <row r="56" spans="1:14" s="3" customFormat="1" ht="18">
      <c r="A56" s="11"/>
      <c r="B56" s="35" t="s">
        <v>77</v>
      </c>
      <c r="C56" s="36">
        <v>0</v>
      </c>
      <c r="D56" s="36">
        <v>0</v>
      </c>
      <c r="E56" s="36">
        <f>C56+D56</f>
        <v>0</v>
      </c>
      <c r="F56" s="36">
        <v>0</v>
      </c>
      <c r="G56" s="36">
        <v>0</v>
      </c>
      <c r="H56" s="36">
        <f>F56+G56</f>
        <v>0</v>
      </c>
      <c r="I56" s="36">
        <f>C56-F56</f>
        <v>0</v>
      </c>
      <c r="J56" s="36">
        <v>0</v>
      </c>
      <c r="K56" s="36">
        <f>I56+J56</f>
        <v>0</v>
      </c>
      <c r="L56" s="358" t="s">
        <v>54</v>
      </c>
      <c r="M56" s="358"/>
      <c r="N56" s="358"/>
    </row>
    <row r="57" spans="1:14" s="3" customFormat="1" ht="18">
      <c r="A57" s="11"/>
      <c r="B57" s="35" t="s">
        <v>83</v>
      </c>
      <c r="C57" s="36">
        <v>0</v>
      </c>
      <c r="D57" s="36">
        <v>0</v>
      </c>
      <c r="E57" s="36">
        <f>C57+D57</f>
        <v>0</v>
      </c>
      <c r="F57" s="36">
        <v>0</v>
      </c>
      <c r="G57" s="36">
        <v>0</v>
      </c>
      <c r="H57" s="36">
        <f>F57+G57</f>
        <v>0</v>
      </c>
      <c r="I57" s="36">
        <f>C57-F57</f>
        <v>0</v>
      </c>
      <c r="J57" s="36">
        <v>0</v>
      </c>
      <c r="K57" s="36">
        <f>I57+J57</f>
        <v>0</v>
      </c>
      <c r="L57" s="358" t="s">
        <v>54</v>
      </c>
      <c r="M57" s="358"/>
      <c r="N57" s="358"/>
    </row>
    <row r="58" spans="1:14" s="3" customFormat="1" ht="18">
      <c r="A58" s="11"/>
      <c r="B58" s="37" t="s">
        <v>48</v>
      </c>
      <c r="C58" s="36">
        <v>0</v>
      </c>
      <c r="D58" s="36">
        <v>0</v>
      </c>
      <c r="E58" s="36">
        <f>C58+D58</f>
        <v>0</v>
      </c>
      <c r="F58" s="36">
        <v>0</v>
      </c>
      <c r="G58" s="36">
        <v>0</v>
      </c>
      <c r="H58" s="36">
        <f>F58+G58</f>
        <v>0</v>
      </c>
      <c r="I58" s="36">
        <f>C58-F58</f>
        <v>0</v>
      </c>
      <c r="J58" s="36">
        <v>0</v>
      </c>
      <c r="K58" s="36">
        <f>I58+J58</f>
        <v>0</v>
      </c>
      <c r="L58" s="358" t="s">
        <v>54</v>
      </c>
      <c r="M58" s="358"/>
      <c r="N58" s="358"/>
    </row>
    <row r="59" spans="1:14" s="3" customFormat="1" ht="18">
      <c r="A59" s="11"/>
      <c r="B59" s="35" t="s">
        <v>84</v>
      </c>
      <c r="C59" s="36">
        <v>0</v>
      </c>
      <c r="D59" s="36">
        <v>0</v>
      </c>
      <c r="E59" s="36">
        <f>C59+D59</f>
        <v>0</v>
      </c>
      <c r="F59" s="36">
        <v>0</v>
      </c>
      <c r="G59" s="36">
        <v>0</v>
      </c>
      <c r="H59" s="36">
        <f>F59+G59</f>
        <v>0</v>
      </c>
      <c r="I59" s="36">
        <f>C59-F59</f>
        <v>0</v>
      </c>
      <c r="J59" s="36">
        <v>0</v>
      </c>
      <c r="K59" s="36">
        <f>I59+J59</f>
        <v>0</v>
      </c>
      <c r="L59" s="358" t="s">
        <v>54</v>
      </c>
      <c r="M59" s="358"/>
      <c r="N59" s="358"/>
    </row>
    <row r="60" spans="1:14" s="3" customFormat="1" ht="18">
      <c r="A60" s="11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2"/>
      <c r="M60" s="32"/>
      <c r="N60" s="32"/>
    </row>
    <row r="61" spans="1:2" s="3" customFormat="1" ht="18">
      <c r="A61" s="6" t="s">
        <v>36</v>
      </c>
      <c r="B61" s="3" t="s">
        <v>85</v>
      </c>
    </row>
    <row r="62" s="15" customFormat="1" ht="15">
      <c r="A62" s="40"/>
    </row>
    <row r="63" spans="1:12" s="15" customFormat="1" ht="47.25" customHeight="1">
      <c r="A63" s="20" t="s">
        <v>10</v>
      </c>
      <c r="B63" s="41" t="s">
        <v>72</v>
      </c>
      <c r="C63" s="41" t="s">
        <v>24</v>
      </c>
      <c r="D63" s="20" t="s">
        <v>25</v>
      </c>
      <c r="E63" s="201" t="s">
        <v>26</v>
      </c>
      <c r="F63" s="203"/>
      <c r="G63" s="201" t="s">
        <v>69</v>
      </c>
      <c r="H63" s="203"/>
      <c r="I63" s="201" t="s">
        <v>86</v>
      </c>
      <c r="J63" s="203"/>
      <c r="K63" s="385" t="s">
        <v>68</v>
      </c>
      <c r="L63" s="386"/>
    </row>
    <row r="64" spans="1:12" s="15" customFormat="1" ht="15">
      <c r="A64" s="42"/>
      <c r="B64" s="43"/>
      <c r="C64" s="43" t="s">
        <v>77</v>
      </c>
      <c r="D64" s="43"/>
      <c r="E64" s="206"/>
      <c r="F64" s="208"/>
      <c r="G64" s="206"/>
      <c r="H64" s="208"/>
      <c r="I64" s="206"/>
      <c r="J64" s="208"/>
      <c r="K64" s="206"/>
      <c r="L64" s="208"/>
    </row>
    <row r="65" spans="1:12" s="15" customFormat="1" ht="41.25" customHeight="1">
      <c r="A65" s="42"/>
      <c r="B65" s="159" t="s">
        <v>260</v>
      </c>
      <c r="C65" s="64" t="s">
        <v>261</v>
      </c>
      <c r="D65" s="77" t="s">
        <v>90</v>
      </c>
      <c r="E65" s="332" t="s">
        <v>330</v>
      </c>
      <c r="F65" s="333"/>
      <c r="G65" s="309">
        <f>G67</f>
        <v>27204.691</v>
      </c>
      <c r="H65" s="310"/>
      <c r="I65" s="309">
        <f>I67</f>
        <v>27149.70068</v>
      </c>
      <c r="J65" s="310"/>
      <c r="K65" s="309">
        <f>I65-G65</f>
        <v>-54.990319999997155</v>
      </c>
      <c r="L65" s="310"/>
    </row>
    <row r="66" spans="1:12" s="15" customFormat="1" ht="15">
      <c r="A66" s="42"/>
      <c r="B66" s="43"/>
      <c r="C66" s="63" t="s">
        <v>46</v>
      </c>
      <c r="D66" s="43"/>
      <c r="E66" s="334"/>
      <c r="F66" s="335"/>
      <c r="G66" s="320"/>
      <c r="H66" s="321"/>
      <c r="I66" s="320"/>
      <c r="J66" s="321"/>
      <c r="K66" s="320"/>
      <c r="L66" s="321"/>
    </row>
    <row r="67" spans="1:12" s="15" customFormat="1" ht="61.5" customHeight="1">
      <c r="A67" s="42"/>
      <c r="B67" s="43"/>
      <c r="C67" s="30" t="s">
        <v>268</v>
      </c>
      <c r="D67" s="77" t="s">
        <v>90</v>
      </c>
      <c r="E67" s="336"/>
      <c r="F67" s="337"/>
      <c r="G67" s="309">
        <f>E31</f>
        <v>27204.691</v>
      </c>
      <c r="H67" s="310"/>
      <c r="I67" s="309">
        <f>H31</f>
        <v>27149.70068</v>
      </c>
      <c r="J67" s="310"/>
      <c r="K67" s="309">
        <f>I67-G67</f>
        <v>-54.990319999997155</v>
      </c>
      <c r="L67" s="310"/>
    </row>
    <row r="68" spans="1:12" s="15" customFormat="1" ht="15.75" thickBot="1">
      <c r="A68" s="42">
        <v>1</v>
      </c>
      <c r="B68" s="43"/>
      <c r="C68" s="43" t="s">
        <v>13</v>
      </c>
      <c r="D68" s="43"/>
      <c r="E68" s="206"/>
      <c r="F68" s="208"/>
      <c r="G68" s="206"/>
      <c r="H68" s="208"/>
      <c r="I68" s="206"/>
      <c r="J68" s="208"/>
      <c r="K68" s="206"/>
      <c r="L68" s="208"/>
    </row>
    <row r="69" spans="1:12" s="15" customFormat="1" ht="119.25" thickBot="1">
      <c r="A69" s="42"/>
      <c r="B69" s="45"/>
      <c r="C69" s="160" t="s">
        <v>331</v>
      </c>
      <c r="D69" s="46" t="s">
        <v>54</v>
      </c>
      <c r="E69" s="307" t="s">
        <v>54</v>
      </c>
      <c r="F69" s="308"/>
      <c r="G69" s="307" t="s">
        <v>54</v>
      </c>
      <c r="H69" s="308"/>
      <c r="I69" s="307" t="s">
        <v>54</v>
      </c>
      <c r="J69" s="308"/>
      <c r="K69" s="307" t="s">
        <v>54</v>
      </c>
      <c r="L69" s="308"/>
    </row>
    <row r="70" spans="1:12" s="15" customFormat="1" ht="15">
      <c r="A70" s="49"/>
      <c r="B70" s="49"/>
      <c r="C70" s="316" t="s">
        <v>332</v>
      </c>
      <c r="D70" s="317"/>
      <c r="E70" s="317"/>
      <c r="F70" s="317"/>
      <c r="G70" s="317"/>
      <c r="H70" s="317"/>
      <c r="I70" s="317"/>
      <c r="J70" s="317"/>
      <c r="K70" s="317"/>
      <c r="L70" s="318"/>
    </row>
    <row r="71" spans="1:12" s="15" customFormat="1" ht="15">
      <c r="A71" s="42">
        <v>2</v>
      </c>
      <c r="B71" s="43"/>
      <c r="C71" s="63" t="s">
        <v>14</v>
      </c>
      <c r="D71" s="46"/>
      <c r="E71" s="307"/>
      <c r="F71" s="308"/>
      <c r="G71" s="307"/>
      <c r="H71" s="308"/>
      <c r="I71" s="307"/>
      <c r="J71" s="308"/>
      <c r="K71" s="307"/>
      <c r="L71" s="308"/>
    </row>
    <row r="72" spans="1:12" s="15" customFormat="1" ht="41.25" customHeight="1">
      <c r="A72" s="42"/>
      <c r="B72" s="45"/>
      <c r="C72" s="76" t="s">
        <v>333</v>
      </c>
      <c r="D72" s="56" t="s">
        <v>55</v>
      </c>
      <c r="E72" s="347" t="s">
        <v>335</v>
      </c>
      <c r="F72" s="348"/>
      <c r="G72" s="314">
        <v>160</v>
      </c>
      <c r="H72" s="315"/>
      <c r="I72" s="314">
        <v>152</v>
      </c>
      <c r="J72" s="315"/>
      <c r="K72" s="411">
        <f>I72-G72</f>
        <v>-8</v>
      </c>
      <c r="L72" s="412"/>
    </row>
    <row r="73" spans="1:12" s="15" customFormat="1" ht="15">
      <c r="A73" s="49"/>
      <c r="B73" s="49"/>
      <c r="C73" s="316" t="s">
        <v>334</v>
      </c>
      <c r="D73" s="317"/>
      <c r="E73" s="317"/>
      <c r="F73" s="317"/>
      <c r="G73" s="317"/>
      <c r="H73" s="317"/>
      <c r="I73" s="317"/>
      <c r="J73" s="317"/>
      <c r="K73" s="317"/>
      <c r="L73" s="318"/>
    </row>
    <row r="74" spans="1:12" s="15" customFormat="1" ht="15">
      <c r="A74" s="42">
        <v>3</v>
      </c>
      <c r="B74" s="50"/>
      <c r="C74" s="50" t="s">
        <v>15</v>
      </c>
      <c r="D74" s="50"/>
      <c r="E74" s="206"/>
      <c r="F74" s="208"/>
      <c r="G74" s="206"/>
      <c r="H74" s="208"/>
      <c r="I74" s="206"/>
      <c r="J74" s="208"/>
      <c r="K74" s="206"/>
      <c r="L74" s="208"/>
    </row>
    <row r="75" spans="1:12" s="15" customFormat="1" ht="52.5" customHeight="1">
      <c r="A75" s="42"/>
      <c r="B75" s="45"/>
      <c r="C75" s="76" t="s">
        <v>336</v>
      </c>
      <c r="D75" s="56" t="s">
        <v>89</v>
      </c>
      <c r="E75" s="347"/>
      <c r="F75" s="348"/>
      <c r="G75" s="327">
        <v>1488</v>
      </c>
      <c r="H75" s="328"/>
      <c r="I75" s="327">
        <v>1488</v>
      </c>
      <c r="J75" s="328"/>
      <c r="K75" s="327">
        <f>I75-G75</f>
        <v>0</v>
      </c>
      <c r="L75" s="328"/>
    </row>
    <row r="76" spans="1:12" s="15" customFormat="1" ht="15">
      <c r="A76" s="49"/>
      <c r="B76" s="49"/>
      <c r="C76" s="316" t="s">
        <v>337</v>
      </c>
      <c r="D76" s="317"/>
      <c r="E76" s="317"/>
      <c r="F76" s="317"/>
      <c r="G76" s="317"/>
      <c r="H76" s="317"/>
      <c r="I76" s="317"/>
      <c r="J76" s="317"/>
      <c r="K76" s="317"/>
      <c r="L76" s="318"/>
    </row>
    <row r="77" spans="1:12" s="15" customFormat="1" ht="15.75" thickBot="1">
      <c r="A77" s="42">
        <v>4</v>
      </c>
      <c r="B77" s="50"/>
      <c r="C77" s="54" t="s">
        <v>251</v>
      </c>
      <c r="D77" s="46"/>
      <c r="E77" s="307"/>
      <c r="F77" s="308"/>
      <c r="G77" s="307"/>
      <c r="H77" s="308"/>
      <c r="I77" s="307"/>
      <c r="J77" s="308"/>
      <c r="K77" s="307"/>
      <c r="L77" s="308"/>
    </row>
    <row r="78" spans="1:12" s="15" customFormat="1" ht="119.25" thickBot="1">
      <c r="A78" s="42"/>
      <c r="B78" s="45"/>
      <c r="C78" s="160" t="s">
        <v>331</v>
      </c>
      <c r="D78" s="46" t="s">
        <v>54</v>
      </c>
      <c r="E78" s="307" t="s">
        <v>54</v>
      </c>
      <c r="F78" s="308"/>
      <c r="G78" s="307" t="s">
        <v>54</v>
      </c>
      <c r="H78" s="308"/>
      <c r="I78" s="307" t="s">
        <v>54</v>
      </c>
      <c r="J78" s="308"/>
      <c r="K78" s="307" t="s">
        <v>54</v>
      </c>
      <c r="L78" s="308"/>
    </row>
    <row r="79" spans="1:12" s="15" customFormat="1" ht="15.75" customHeight="1">
      <c r="A79" s="49"/>
      <c r="B79" s="49"/>
      <c r="C79" s="316" t="s">
        <v>236</v>
      </c>
      <c r="D79" s="317"/>
      <c r="E79" s="317"/>
      <c r="F79" s="317"/>
      <c r="G79" s="317"/>
      <c r="H79" s="317"/>
      <c r="I79" s="317"/>
      <c r="J79" s="317"/>
      <c r="K79" s="317"/>
      <c r="L79" s="318"/>
    </row>
    <row r="80" spans="1:12" s="15" customFormat="1" ht="15">
      <c r="A80" s="42"/>
      <c r="B80" s="43"/>
      <c r="C80" s="43" t="s">
        <v>83</v>
      </c>
      <c r="D80" s="43"/>
      <c r="E80" s="206"/>
      <c r="F80" s="208"/>
      <c r="G80" s="206"/>
      <c r="H80" s="208"/>
      <c r="I80" s="206"/>
      <c r="J80" s="208"/>
      <c r="K80" s="206"/>
      <c r="L80" s="208"/>
    </row>
    <row r="81" spans="1:12" s="15" customFormat="1" ht="80.25" customHeight="1">
      <c r="A81" s="42"/>
      <c r="B81" s="159" t="s">
        <v>262</v>
      </c>
      <c r="C81" s="50" t="s">
        <v>263</v>
      </c>
      <c r="D81" s="73" t="s">
        <v>90</v>
      </c>
      <c r="E81" s="398" t="s">
        <v>330</v>
      </c>
      <c r="F81" s="399"/>
      <c r="G81" s="309">
        <f>G83</f>
        <v>5536.091</v>
      </c>
      <c r="H81" s="310"/>
      <c r="I81" s="309">
        <f>I83</f>
        <v>5098.53435</v>
      </c>
      <c r="J81" s="310"/>
      <c r="K81" s="309">
        <f>I81-G81</f>
        <v>-437.55665000000045</v>
      </c>
      <c r="L81" s="310"/>
    </row>
    <row r="82" spans="1:12" s="15" customFormat="1" ht="15">
      <c r="A82" s="42"/>
      <c r="B82" s="43"/>
      <c r="C82" s="74" t="s">
        <v>46</v>
      </c>
      <c r="D82" s="74"/>
      <c r="E82" s="400"/>
      <c r="F82" s="401"/>
      <c r="G82" s="320"/>
      <c r="H82" s="321"/>
      <c r="I82" s="320"/>
      <c r="J82" s="321"/>
      <c r="K82" s="320"/>
      <c r="L82" s="321"/>
    </row>
    <row r="83" spans="1:12" s="15" customFormat="1" ht="77.25" customHeight="1">
      <c r="A83" s="42"/>
      <c r="B83" s="43"/>
      <c r="C83" s="26" t="s">
        <v>269</v>
      </c>
      <c r="D83" s="73" t="s">
        <v>90</v>
      </c>
      <c r="E83" s="402"/>
      <c r="F83" s="403"/>
      <c r="G83" s="309">
        <v>5536.091</v>
      </c>
      <c r="H83" s="310"/>
      <c r="I83" s="309">
        <v>5098.53435</v>
      </c>
      <c r="J83" s="310"/>
      <c r="K83" s="309">
        <f>I83-G83</f>
        <v>-437.55665000000045</v>
      </c>
      <c r="L83" s="310"/>
    </row>
    <row r="84" spans="1:12" s="15" customFormat="1" ht="15.75" thickBot="1">
      <c r="A84" s="42">
        <v>1</v>
      </c>
      <c r="B84" s="43"/>
      <c r="C84" s="74" t="s">
        <v>13</v>
      </c>
      <c r="D84" s="43"/>
      <c r="E84" s="206"/>
      <c r="F84" s="208"/>
      <c r="G84" s="206"/>
      <c r="H84" s="208"/>
      <c r="I84" s="206"/>
      <c r="J84" s="208"/>
      <c r="K84" s="206"/>
      <c r="L84" s="208"/>
    </row>
    <row r="85" spans="1:12" s="15" customFormat="1" ht="119.25" thickBot="1">
      <c r="A85" s="42"/>
      <c r="B85" s="45"/>
      <c r="C85" s="160" t="s">
        <v>331</v>
      </c>
      <c r="D85" s="46" t="s">
        <v>54</v>
      </c>
      <c r="E85" s="307" t="s">
        <v>54</v>
      </c>
      <c r="F85" s="308"/>
      <c r="G85" s="307" t="s">
        <v>54</v>
      </c>
      <c r="H85" s="308"/>
      <c r="I85" s="307" t="s">
        <v>54</v>
      </c>
      <c r="J85" s="308"/>
      <c r="K85" s="307" t="s">
        <v>54</v>
      </c>
      <c r="L85" s="308"/>
    </row>
    <row r="86" spans="1:12" s="15" customFormat="1" ht="15.75" customHeight="1">
      <c r="A86" s="47"/>
      <c r="B86" s="48"/>
      <c r="C86" s="316" t="s">
        <v>338</v>
      </c>
      <c r="D86" s="317"/>
      <c r="E86" s="317"/>
      <c r="F86" s="317"/>
      <c r="G86" s="317"/>
      <c r="H86" s="317"/>
      <c r="I86" s="317"/>
      <c r="J86" s="317"/>
      <c r="K86" s="317"/>
      <c r="L86" s="318"/>
    </row>
    <row r="87" spans="1:12" s="15" customFormat="1" ht="15">
      <c r="A87" s="42">
        <v>2</v>
      </c>
      <c r="B87" s="43"/>
      <c r="C87" s="74" t="s">
        <v>14</v>
      </c>
      <c r="D87" s="46"/>
      <c r="E87" s="307"/>
      <c r="F87" s="308"/>
      <c r="G87" s="307"/>
      <c r="H87" s="308"/>
      <c r="I87" s="307"/>
      <c r="J87" s="308"/>
      <c r="K87" s="307"/>
      <c r="L87" s="308"/>
    </row>
    <row r="88" spans="1:12" s="15" customFormat="1" ht="79.5" customHeight="1">
      <c r="A88" s="42"/>
      <c r="B88" s="45"/>
      <c r="C88" s="45" t="s">
        <v>339</v>
      </c>
      <c r="D88" s="46" t="s">
        <v>55</v>
      </c>
      <c r="E88" s="332" t="s">
        <v>340</v>
      </c>
      <c r="F88" s="333"/>
      <c r="G88" s="314">
        <v>316</v>
      </c>
      <c r="H88" s="315"/>
      <c r="I88" s="409">
        <v>291</v>
      </c>
      <c r="J88" s="410"/>
      <c r="K88" s="325">
        <f>I88-G88</f>
        <v>-25</v>
      </c>
      <c r="L88" s="326"/>
    </row>
    <row r="89" spans="1:12" s="15" customFormat="1" ht="15">
      <c r="A89" s="49"/>
      <c r="B89" s="49"/>
      <c r="C89" s="316" t="s">
        <v>334</v>
      </c>
      <c r="D89" s="317"/>
      <c r="E89" s="317"/>
      <c r="F89" s="317"/>
      <c r="G89" s="317"/>
      <c r="H89" s="317"/>
      <c r="I89" s="317"/>
      <c r="J89" s="317"/>
      <c r="K89" s="317"/>
      <c r="L89" s="318"/>
    </row>
    <row r="90" spans="1:12" s="15" customFormat="1" ht="15">
      <c r="A90" s="42">
        <v>3</v>
      </c>
      <c r="B90" s="50"/>
      <c r="C90" s="50" t="s">
        <v>15</v>
      </c>
      <c r="D90" s="50"/>
      <c r="E90" s="206"/>
      <c r="F90" s="208"/>
      <c r="G90" s="206"/>
      <c r="H90" s="208"/>
      <c r="I90" s="206"/>
      <c r="J90" s="208"/>
      <c r="K90" s="206"/>
      <c r="L90" s="208"/>
    </row>
    <row r="91" spans="1:12" s="15" customFormat="1" ht="94.5" customHeight="1">
      <c r="A91" s="42"/>
      <c r="B91" s="45"/>
      <c r="C91" s="45" t="s">
        <v>341</v>
      </c>
      <c r="D91" s="46" t="s">
        <v>89</v>
      </c>
      <c r="E91" s="394" t="s">
        <v>342</v>
      </c>
      <c r="F91" s="395"/>
      <c r="G91" s="327">
        <v>1458</v>
      </c>
      <c r="H91" s="328"/>
      <c r="I91" s="396">
        <v>1458</v>
      </c>
      <c r="J91" s="397"/>
      <c r="K91" s="325">
        <f>I91-G91</f>
        <v>0</v>
      </c>
      <c r="L91" s="326"/>
    </row>
    <row r="92" spans="1:12" s="15" customFormat="1" ht="15.75" customHeight="1">
      <c r="A92" s="49"/>
      <c r="B92" s="49"/>
      <c r="C92" s="316" t="s">
        <v>321</v>
      </c>
      <c r="D92" s="317"/>
      <c r="E92" s="317"/>
      <c r="F92" s="317"/>
      <c r="G92" s="317"/>
      <c r="H92" s="317"/>
      <c r="I92" s="317"/>
      <c r="J92" s="317"/>
      <c r="K92" s="317"/>
      <c r="L92" s="318"/>
    </row>
    <row r="93" spans="1:12" s="15" customFormat="1" ht="17.25" thickBot="1">
      <c r="A93" s="42">
        <v>4</v>
      </c>
      <c r="B93" s="50"/>
      <c r="C93" s="50" t="s">
        <v>87</v>
      </c>
      <c r="D93" s="46"/>
      <c r="E93" s="307"/>
      <c r="F93" s="308"/>
      <c r="G93" s="307"/>
      <c r="H93" s="308"/>
      <c r="I93" s="307"/>
      <c r="J93" s="308"/>
      <c r="K93" s="307"/>
      <c r="L93" s="308"/>
    </row>
    <row r="94" spans="1:12" s="15" customFormat="1" ht="119.25" thickBot="1">
      <c r="A94" s="42"/>
      <c r="B94" s="45"/>
      <c r="C94" s="160" t="s">
        <v>331</v>
      </c>
      <c r="D94" s="46" t="s">
        <v>54</v>
      </c>
      <c r="E94" s="307" t="s">
        <v>54</v>
      </c>
      <c r="F94" s="308"/>
      <c r="G94" s="307" t="s">
        <v>54</v>
      </c>
      <c r="H94" s="308"/>
      <c r="I94" s="307" t="s">
        <v>54</v>
      </c>
      <c r="J94" s="308"/>
      <c r="K94" s="307" t="s">
        <v>54</v>
      </c>
      <c r="L94" s="308"/>
    </row>
    <row r="95" spans="1:12" s="15" customFormat="1" ht="15.75" customHeight="1">
      <c r="A95" s="49"/>
      <c r="B95" s="49"/>
      <c r="C95" s="383" t="s">
        <v>236</v>
      </c>
      <c r="D95" s="383"/>
      <c r="E95" s="383"/>
      <c r="F95" s="383"/>
      <c r="G95" s="383"/>
      <c r="H95" s="383"/>
      <c r="I95" s="383"/>
      <c r="J95" s="383"/>
      <c r="K95" s="383"/>
      <c r="L95" s="384"/>
    </row>
    <row r="96" spans="1:12" s="15" customFormat="1" ht="15">
      <c r="A96" s="42"/>
      <c r="B96" s="43"/>
      <c r="C96" s="43" t="s">
        <v>174</v>
      </c>
      <c r="D96" s="43"/>
      <c r="E96" s="206"/>
      <c r="F96" s="208"/>
      <c r="G96" s="206"/>
      <c r="H96" s="208"/>
      <c r="I96" s="206"/>
      <c r="J96" s="208"/>
      <c r="K96" s="206"/>
      <c r="L96" s="208"/>
    </row>
    <row r="97" spans="1:12" s="15" customFormat="1" ht="55.5">
      <c r="A97" s="42"/>
      <c r="B97" s="159" t="s">
        <v>264</v>
      </c>
      <c r="C97" s="26" t="s">
        <v>265</v>
      </c>
      <c r="D97" s="73" t="s">
        <v>90</v>
      </c>
      <c r="E97" s="332" t="s">
        <v>330</v>
      </c>
      <c r="F97" s="333"/>
      <c r="G97" s="309">
        <f>G99</f>
        <v>3153.394</v>
      </c>
      <c r="H97" s="310"/>
      <c r="I97" s="309">
        <f>I99</f>
        <v>3061.87239</v>
      </c>
      <c r="J97" s="310"/>
      <c r="K97" s="309">
        <f>I97-G97</f>
        <v>-91.52160999999978</v>
      </c>
      <c r="L97" s="310"/>
    </row>
    <row r="98" spans="1:12" s="15" customFormat="1" ht="15">
      <c r="A98" s="42"/>
      <c r="B98" s="43"/>
      <c r="C98" s="43" t="s">
        <v>46</v>
      </c>
      <c r="D98" s="74"/>
      <c r="E98" s="334"/>
      <c r="F98" s="335"/>
      <c r="G98" s="320"/>
      <c r="H98" s="321"/>
      <c r="I98" s="320"/>
      <c r="J98" s="321"/>
      <c r="K98" s="320"/>
      <c r="L98" s="321"/>
    </row>
    <row r="99" spans="1:12" s="15" customFormat="1" ht="64.5" customHeight="1">
      <c r="A99" s="42"/>
      <c r="B99" s="43"/>
      <c r="C99" s="50" t="s">
        <v>270</v>
      </c>
      <c r="D99" s="73" t="s">
        <v>90</v>
      </c>
      <c r="E99" s="336"/>
      <c r="F99" s="337"/>
      <c r="G99" s="309">
        <v>3153.394</v>
      </c>
      <c r="H99" s="310"/>
      <c r="I99" s="309">
        <v>3061.87239</v>
      </c>
      <c r="J99" s="310"/>
      <c r="K99" s="309">
        <f>I99-G99</f>
        <v>-91.52160999999978</v>
      </c>
      <c r="L99" s="310"/>
    </row>
    <row r="100" spans="1:12" s="15" customFormat="1" ht="15.75" thickBot="1">
      <c r="A100" s="42">
        <v>1</v>
      </c>
      <c r="B100" s="43"/>
      <c r="C100" s="43" t="s">
        <v>13</v>
      </c>
      <c r="D100" s="43"/>
      <c r="E100" s="206"/>
      <c r="F100" s="208"/>
      <c r="G100" s="206"/>
      <c r="H100" s="208"/>
      <c r="I100" s="206"/>
      <c r="J100" s="208"/>
      <c r="K100" s="206"/>
      <c r="L100" s="208"/>
    </row>
    <row r="101" spans="1:12" s="15" customFormat="1" ht="119.25" thickBot="1">
      <c r="A101" s="42"/>
      <c r="B101" s="45"/>
      <c r="C101" s="160" t="s">
        <v>331</v>
      </c>
      <c r="D101" s="46" t="s">
        <v>54</v>
      </c>
      <c r="E101" s="307" t="s">
        <v>54</v>
      </c>
      <c r="F101" s="308"/>
      <c r="G101" s="307" t="s">
        <v>54</v>
      </c>
      <c r="H101" s="308"/>
      <c r="I101" s="307" t="s">
        <v>54</v>
      </c>
      <c r="J101" s="308"/>
      <c r="K101" s="307" t="s">
        <v>54</v>
      </c>
      <c r="L101" s="308"/>
    </row>
    <row r="102" spans="1:12" s="15" customFormat="1" ht="15">
      <c r="A102" s="47"/>
      <c r="B102" s="48"/>
      <c r="C102" s="311" t="s">
        <v>332</v>
      </c>
      <c r="D102" s="312"/>
      <c r="E102" s="312"/>
      <c r="F102" s="312"/>
      <c r="G102" s="312"/>
      <c r="H102" s="312"/>
      <c r="I102" s="312"/>
      <c r="J102" s="312"/>
      <c r="K102" s="312"/>
      <c r="L102" s="313"/>
    </row>
    <row r="103" spans="1:12" s="15" customFormat="1" ht="15">
      <c r="A103" s="42">
        <v>2</v>
      </c>
      <c r="B103" s="43"/>
      <c r="C103" s="43" t="s">
        <v>14</v>
      </c>
      <c r="D103" s="46"/>
      <c r="E103" s="307"/>
      <c r="F103" s="308"/>
      <c r="G103" s="307"/>
      <c r="H103" s="308"/>
      <c r="I103" s="307"/>
      <c r="J103" s="308"/>
      <c r="K103" s="307"/>
      <c r="L103" s="308"/>
    </row>
    <row r="104" spans="1:12" s="15" customFormat="1" ht="54.75">
      <c r="A104" s="42"/>
      <c r="B104" s="45"/>
      <c r="C104" s="45" t="s">
        <v>343</v>
      </c>
      <c r="D104" s="46" t="s">
        <v>55</v>
      </c>
      <c r="E104" s="347" t="s">
        <v>335</v>
      </c>
      <c r="F104" s="348"/>
      <c r="G104" s="314">
        <v>151</v>
      </c>
      <c r="H104" s="315"/>
      <c r="I104" s="314">
        <v>147</v>
      </c>
      <c r="J104" s="315"/>
      <c r="K104" s="325">
        <f>I104-G104</f>
        <v>-4</v>
      </c>
      <c r="L104" s="326"/>
    </row>
    <row r="105" spans="1:12" s="15" customFormat="1" ht="15">
      <c r="A105" s="49"/>
      <c r="B105" s="49"/>
      <c r="C105" s="316" t="s">
        <v>344</v>
      </c>
      <c r="D105" s="317"/>
      <c r="E105" s="317"/>
      <c r="F105" s="317"/>
      <c r="G105" s="317"/>
      <c r="H105" s="317"/>
      <c r="I105" s="317"/>
      <c r="J105" s="317"/>
      <c r="K105" s="317"/>
      <c r="L105" s="318"/>
    </row>
    <row r="106" spans="1:12" s="15" customFormat="1" ht="15">
      <c r="A106" s="42">
        <v>3</v>
      </c>
      <c r="B106" s="50"/>
      <c r="C106" s="50" t="s">
        <v>15</v>
      </c>
      <c r="D106" s="50"/>
      <c r="E106" s="206"/>
      <c r="F106" s="208"/>
      <c r="G106" s="206"/>
      <c r="H106" s="208"/>
      <c r="I106" s="206"/>
      <c r="J106" s="208"/>
      <c r="K106" s="206"/>
      <c r="L106" s="208"/>
    </row>
    <row r="107" spans="1:12" s="15" customFormat="1" ht="77.25" customHeight="1">
      <c r="A107" s="42"/>
      <c r="B107" s="45"/>
      <c r="C107" s="45" t="s">
        <v>345</v>
      </c>
      <c r="D107" s="46" t="s">
        <v>89</v>
      </c>
      <c r="E107" s="345" t="s">
        <v>346</v>
      </c>
      <c r="F107" s="346"/>
      <c r="G107" s="327">
        <v>1740.28</v>
      </c>
      <c r="H107" s="328"/>
      <c r="I107" s="327">
        <v>1740.28</v>
      </c>
      <c r="J107" s="328"/>
      <c r="K107" s="325">
        <f>I107-G107</f>
        <v>0</v>
      </c>
      <c r="L107" s="326"/>
    </row>
    <row r="108" spans="1:12" s="15" customFormat="1" ht="15">
      <c r="A108" s="49"/>
      <c r="B108" s="49"/>
      <c r="C108" s="316" t="s">
        <v>337</v>
      </c>
      <c r="D108" s="317"/>
      <c r="E108" s="317"/>
      <c r="F108" s="317"/>
      <c r="G108" s="317"/>
      <c r="H108" s="317"/>
      <c r="I108" s="317"/>
      <c r="J108" s="317"/>
      <c r="K108" s="317"/>
      <c r="L108" s="318"/>
    </row>
    <row r="109" spans="1:12" s="15" customFormat="1" ht="17.25" thickBot="1">
      <c r="A109" s="42">
        <v>4</v>
      </c>
      <c r="B109" s="50"/>
      <c r="C109" s="50" t="s">
        <v>87</v>
      </c>
      <c r="D109" s="46"/>
      <c r="E109" s="307"/>
      <c r="F109" s="308"/>
      <c r="G109" s="307"/>
      <c r="H109" s="308"/>
      <c r="I109" s="307"/>
      <c r="J109" s="308"/>
      <c r="K109" s="307"/>
      <c r="L109" s="308"/>
    </row>
    <row r="110" spans="1:12" s="15" customFormat="1" ht="119.25" thickBot="1">
      <c r="A110" s="42"/>
      <c r="B110" s="45"/>
      <c r="C110" s="160" t="s">
        <v>331</v>
      </c>
      <c r="D110" s="46" t="s">
        <v>54</v>
      </c>
      <c r="E110" s="307" t="s">
        <v>54</v>
      </c>
      <c r="F110" s="308"/>
      <c r="G110" s="307" t="s">
        <v>54</v>
      </c>
      <c r="H110" s="308"/>
      <c r="I110" s="307" t="s">
        <v>54</v>
      </c>
      <c r="J110" s="308"/>
      <c r="K110" s="307" t="s">
        <v>54</v>
      </c>
      <c r="L110" s="308"/>
    </row>
    <row r="111" spans="1:12" s="15" customFormat="1" ht="15.75" customHeight="1">
      <c r="A111" s="49"/>
      <c r="B111" s="49"/>
      <c r="C111" s="316" t="s">
        <v>236</v>
      </c>
      <c r="D111" s="317"/>
      <c r="E111" s="317"/>
      <c r="F111" s="317"/>
      <c r="G111" s="317"/>
      <c r="H111" s="317"/>
      <c r="I111" s="317"/>
      <c r="J111" s="317"/>
      <c r="K111" s="317"/>
      <c r="L111" s="318"/>
    </row>
    <row r="112" spans="1:12" s="15" customFormat="1" ht="15">
      <c r="A112" s="42"/>
      <c r="B112" s="43"/>
      <c r="C112" s="43" t="s">
        <v>175</v>
      </c>
      <c r="D112" s="43"/>
      <c r="E112" s="206"/>
      <c r="F112" s="208"/>
      <c r="G112" s="206"/>
      <c r="H112" s="208"/>
      <c r="I112" s="206"/>
      <c r="J112" s="208"/>
      <c r="K112" s="206"/>
      <c r="L112" s="208"/>
    </row>
    <row r="113" spans="1:12" s="15" customFormat="1" ht="83.25">
      <c r="A113" s="42"/>
      <c r="B113" s="159" t="s">
        <v>310</v>
      </c>
      <c r="C113" s="26" t="s">
        <v>311</v>
      </c>
      <c r="D113" s="44" t="s">
        <v>90</v>
      </c>
      <c r="E113" s="332" t="s">
        <v>330</v>
      </c>
      <c r="F113" s="333"/>
      <c r="G113" s="309">
        <f>G115</f>
        <v>213.421</v>
      </c>
      <c r="H113" s="310"/>
      <c r="I113" s="309">
        <f>I115</f>
        <v>107.26786</v>
      </c>
      <c r="J113" s="310"/>
      <c r="K113" s="309">
        <f>I113-G113</f>
        <v>-106.15314</v>
      </c>
      <c r="L113" s="310"/>
    </row>
    <row r="114" spans="1:12" s="15" customFormat="1" ht="15">
      <c r="A114" s="42"/>
      <c r="B114" s="43"/>
      <c r="C114" s="43" t="s">
        <v>46</v>
      </c>
      <c r="D114" s="43"/>
      <c r="E114" s="334"/>
      <c r="F114" s="335"/>
      <c r="G114" s="320"/>
      <c r="H114" s="321"/>
      <c r="I114" s="320"/>
      <c r="J114" s="321"/>
      <c r="K114" s="320"/>
      <c r="L114" s="321"/>
    </row>
    <row r="115" spans="1:12" s="15" customFormat="1" ht="96" customHeight="1">
      <c r="A115" s="42"/>
      <c r="B115" s="43"/>
      <c r="C115" s="50" t="s">
        <v>312</v>
      </c>
      <c r="D115" s="44" t="s">
        <v>90</v>
      </c>
      <c r="E115" s="336"/>
      <c r="F115" s="337"/>
      <c r="G115" s="309">
        <v>213.421</v>
      </c>
      <c r="H115" s="310"/>
      <c r="I115" s="309">
        <v>107.26786</v>
      </c>
      <c r="J115" s="310"/>
      <c r="K115" s="309">
        <f>I115-G115</f>
        <v>-106.15314</v>
      </c>
      <c r="L115" s="310"/>
    </row>
    <row r="116" spans="1:12" s="15" customFormat="1" ht="15.75" thickBot="1">
      <c r="A116" s="42">
        <v>1</v>
      </c>
      <c r="B116" s="43"/>
      <c r="C116" s="43" t="s">
        <v>13</v>
      </c>
      <c r="D116" s="43"/>
      <c r="E116" s="206"/>
      <c r="F116" s="208"/>
      <c r="G116" s="206"/>
      <c r="H116" s="208"/>
      <c r="I116" s="206"/>
      <c r="J116" s="208"/>
      <c r="K116" s="206"/>
      <c r="L116" s="208"/>
    </row>
    <row r="117" spans="1:12" s="15" customFormat="1" ht="119.25" thickBot="1">
      <c r="A117" s="42"/>
      <c r="B117" s="45"/>
      <c r="C117" s="160" t="s">
        <v>331</v>
      </c>
      <c r="D117" s="46" t="s">
        <v>54</v>
      </c>
      <c r="E117" s="307" t="s">
        <v>54</v>
      </c>
      <c r="F117" s="308"/>
      <c r="G117" s="307" t="s">
        <v>54</v>
      </c>
      <c r="H117" s="308"/>
      <c r="I117" s="307" t="s">
        <v>54</v>
      </c>
      <c r="J117" s="308"/>
      <c r="K117" s="307" t="s">
        <v>54</v>
      </c>
      <c r="L117" s="308"/>
    </row>
    <row r="118" spans="1:12" s="15" customFormat="1" ht="15">
      <c r="A118" s="47"/>
      <c r="B118" s="48"/>
      <c r="C118" s="311" t="s">
        <v>332</v>
      </c>
      <c r="D118" s="312"/>
      <c r="E118" s="312"/>
      <c r="F118" s="312"/>
      <c r="G118" s="312"/>
      <c r="H118" s="312"/>
      <c r="I118" s="312"/>
      <c r="J118" s="312"/>
      <c r="K118" s="312"/>
      <c r="L118" s="313"/>
    </row>
    <row r="119" spans="1:12" s="15" customFormat="1" ht="15">
      <c r="A119" s="42">
        <v>2</v>
      </c>
      <c r="B119" s="43"/>
      <c r="C119" s="43" t="s">
        <v>14</v>
      </c>
      <c r="D119" s="46"/>
      <c r="E119" s="307"/>
      <c r="F119" s="308"/>
      <c r="G119" s="307"/>
      <c r="H119" s="308"/>
      <c r="I119" s="307"/>
      <c r="J119" s="308"/>
      <c r="K119" s="307"/>
      <c r="L119" s="308"/>
    </row>
    <row r="120" spans="1:12" s="15" customFormat="1" ht="75.75" customHeight="1">
      <c r="A120" s="42"/>
      <c r="B120" s="45"/>
      <c r="C120" s="26" t="s">
        <v>347</v>
      </c>
      <c r="D120" s="46" t="s">
        <v>55</v>
      </c>
      <c r="E120" s="407" t="s">
        <v>335</v>
      </c>
      <c r="F120" s="408"/>
      <c r="G120" s="314">
        <v>12</v>
      </c>
      <c r="H120" s="315"/>
      <c r="I120" s="409">
        <v>6</v>
      </c>
      <c r="J120" s="410"/>
      <c r="K120" s="325">
        <f>I120-G120</f>
        <v>-6</v>
      </c>
      <c r="L120" s="326"/>
    </row>
    <row r="121" spans="1:12" s="15" customFormat="1" ht="15.75" customHeight="1">
      <c r="A121" s="49"/>
      <c r="B121" s="49"/>
      <c r="C121" s="316" t="s">
        <v>348</v>
      </c>
      <c r="D121" s="317"/>
      <c r="E121" s="317"/>
      <c r="F121" s="317"/>
      <c r="G121" s="317"/>
      <c r="H121" s="317"/>
      <c r="I121" s="317"/>
      <c r="J121" s="317"/>
      <c r="K121" s="317"/>
      <c r="L121" s="318"/>
    </row>
    <row r="122" spans="1:12" s="15" customFormat="1" ht="15">
      <c r="A122" s="42">
        <v>3</v>
      </c>
      <c r="B122" s="50"/>
      <c r="C122" s="50" t="s">
        <v>15</v>
      </c>
      <c r="D122" s="50"/>
      <c r="E122" s="206"/>
      <c r="F122" s="208"/>
      <c r="G122" s="206"/>
      <c r="H122" s="208"/>
      <c r="I122" s="206"/>
      <c r="J122" s="208"/>
      <c r="K122" s="206"/>
      <c r="L122" s="208"/>
    </row>
    <row r="123" spans="1:12" s="15" customFormat="1" ht="80.25" customHeight="1">
      <c r="A123" s="42"/>
      <c r="B123" s="45"/>
      <c r="C123" s="26" t="s">
        <v>349</v>
      </c>
      <c r="D123" s="46" t="s">
        <v>89</v>
      </c>
      <c r="E123" s="345" t="s">
        <v>0</v>
      </c>
      <c r="F123" s="346"/>
      <c r="G123" s="314">
        <v>1482.09</v>
      </c>
      <c r="H123" s="315"/>
      <c r="I123" s="314">
        <v>1482.09</v>
      </c>
      <c r="J123" s="315"/>
      <c r="K123" s="325">
        <f>I123-G123</f>
        <v>0</v>
      </c>
      <c r="L123" s="326"/>
    </row>
    <row r="124" spans="1:12" s="15" customFormat="1" ht="15.75" customHeight="1">
      <c r="A124" s="49"/>
      <c r="B124" s="49"/>
      <c r="C124" s="316" t="s">
        <v>337</v>
      </c>
      <c r="D124" s="317"/>
      <c r="E124" s="317"/>
      <c r="F124" s="317"/>
      <c r="G124" s="317"/>
      <c r="H124" s="317"/>
      <c r="I124" s="317"/>
      <c r="J124" s="317"/>
      <c r="K124" s="317"/>
      <c r="L124" s="318"/>
    </row>
    <row r="125" spans="1:12" s="15" customFormat="1" ht="17.25" thickBot="1">
      <c r="A125" s="42">
        <v>4</v>
      </c>
      <c r="B125" s="50"/>
      <c r="C125" s="50" t="s">
        <v>87</v>
      </c>
      <c r="D125" s="46"/>
      <c r="E125" s="307"/>
      <c r="F125" s="308"/>
      <c r="G125" s="307"/>
      <c r="H125" s="308"/>
      <c r="I125" s="307"/>
      <c r="J125" s="308"/>
      <c r="K125" s="307"/>
      <c r="L125" s="308"/>
    </row>
    <row r="126" spans="1:12" s="15" customFormat="1" ht="119.25" thickBot="1">
      <c r="A126" s="42"/>
      <c r="B126" s="45"/>
      <c r="C126" s="160" t="s">
        <v>331</v>
      </c>
      <c r="D126" s="46" t="s">
        <v>54</v>
      </c>
      <c r="E126" s="307" t="s">
        <v>54</v>
      </c>
      <c r="F126" s="308"/>
      <c r="G126" s="307" t="s">
        <v>54</v>
      </c>
      <c r="H126" s="308"/>
      <c r="I126" s="307" t="s">
        <v>54</v>
      </c>
      <c r="J126" s="308"/>
      <c r="K126" s="307" t="s">
        <v>54</v>
      </c>
      <c r="L126" s="308"/>
    </row>
    <row r="127" spans="1:12" s="15" customFormat="1" ht="15.75" customHeight="1">
      <c r="A127" s="49"/>
      <c r="B127" s="49"/>
      <c r="C127" s="316" t="s">
        <v>236</v>
      </c>
      <c r="D127" s="317"/>
      <c r="E127" s="317"/>
      <c r="F127" s="317"/>
      <c r="G127" s="317"/>
      <c r="H127" s="317"/>
      <c r="I127" s="317"/>
      <c r="J127" s="317"/>
      <c r="K127" s="317"/>
      <c r="L127" s="318"/>
    </row>
    <row r="128" spans="1:12" s="15" customFormat="1" ht="15">
      <c r="A128" s="42"/>
      <c r="B128" s="43"/>
      <c r="C128" s="43" t="s">
        <v>176</v>
      </c>
      <c r="D128" s="43"/>
      <c r="E128" s="206"/>
      <c r="F128" s="208"/>
      <c r="G128" s="206"/>
      <c r="H128" s="208"/>
      <c r="I128" s="206"/>
      <c r="J128" s="208"/>
      <c r="K128" s="206"/>
      <c r="L128" s="208"/>
    </row>
    <row r="129" spans="1:12" s="15" customFormat="1" ht="96.75">
      <c r="A129" s="42"/>
      <c r="B129" s="159" t="s">
        <v>266</v>
      </c>
      <c r="C129" s="26" t="s">
        <v>267</v>
      </c>
      <c r="D129" s="44" t="s">
        <v>90</v>
      </c>
      <c r="E129" s="332" t="s">
        <v>330</v>
      </c>
      <c r="F129" s="333"/>
      <c r="G129" s="309">
        <f>G131</f>
        <v>17.042</v>
      </c>
      <c r="H129" s="310"/>
      <c r="I129" s="309">
        <f>I131</f>
        <v>12.82214</v>
      </c>
      <c r="J129" s="310"/>
      <c r="K129" s="309">
        <f>I129-G129</f>
        <v>-4.219860000000002</v>
      </c>
      <c r="L129" s="310"/>
    </row>
    <row r="130" spans="1:12" s="15" customFormat="1" ht="15">
      <c r="A130" s="42"/>
      <c r="B130" s="43"/>
      <c r="C130" s="43" t="s">
        <v>46</v>
      </c>
      <c r="D130" s="43"/>
      <c r="E130" s="334"/>
      <c r="F130" s="335"/>
      <c r="G130" s="320"/>
      <c r="H130" s="321"/>
      <c r="I130" s="320"/>
      <c r="J130" s="321"/>
      <c r="K130" s="405"/>
      <c r="L130" s="406"/>
    </row>
    <row r="131" spans="1:12" s="15" customFormat="1" ht="104.25" customHeight="1">
      <c r="A131" s="42"/>
      <c r="B131" s="43"/>
      <c r="C131" s="26" t="s">
        <v>271</v>
      </c>
      <c r="D131" s="44" t="s">
        <v>90</v>
      </c>
      <c r="E131" s="336"/>
      <c r="F131" s="337"/>
      <c r="G131" s="309">
        <v>17.042</v>
      </c>
      <c r="H131" s="310"/>
      <c r="I131" s="309">
        <v>12.82214</v>
      </c>
      <c r="J131" s="310"/>
      <c r="K131" s="309">
        <f>I131-G131</f>
        <v>-4.219860000000002</v>
      </c>
      <c r="L131" s="310"/>
    </row>
    <row r="132" spans="1:12" s="15" customFormat="1" ht="15.75" thickBot="1">
      <c r="A132" s="42">
        <v>1</v>
      </c>
      <c r="B132" s="43"/>
      <c r="C132" s="43" t="s">
        <v>13</v>
      </c>
      <c r="D132" s="43"/>
      <c r="E132" s="206"/>
      <c r="F132" s="208"/>
      <c r="G132" s="206"/>
      <c r="H132" s="208"/>
      <c r="I132" s="206"/>
      <c r="J132" s="208"/>
      <c r="K132" s="206"/>
      <c r="L132" s="208"/>
    </row>
    <row r="133" spans="1:12" s="15" customFormat="1" ht="119.25" thickBot="1">
      <c r="A133" s="42"/>
      <c r="B133" s="45"/>
      <c r="C133" s="160" t="s">
        <v>331</v>
      </c>
      <c r="D133" s="46" t="s">
        <v>54</v>
      </c>
      <c r="E133" s="307" t="s">
        <v>54</v>
      </c>
      <c r="F133" s="308"/>
      <c r="G133" s="307" t="s">
        <v>54</v>
      </c>
      <c r="H133" s="308"/>
      <c r="I133" s="307" t="s">
        <v>54</v>
      </c>
      <c r="J133" s="308"/>
      <c r="K133" s="307" t="s">
        <v>54</v>
      </c>
      <c r="L133" s="308"/>
    </row>
    <row r="134" spans="1:12" s="15" customFormat="1" ht="15">
      <c r="A134" s="42"/>
      <c r="B134" s="45"/>
      <c r="C134" s="311" t="s">
        <v>332</v>
      </c>
      <c r="D134" s="312"/>
      <c r="E134" s="312"/>
      <c r="F134" s="312"/>
      <c r="G134" s="312"/>
      <c r="H134" s="312"/>
      <c r="I134" s="312"/>
      <c r="J134" s="312"/>
      <c r="K134" s="312"/>
      <c r="L134" s="313"/>
    </row>
    <row r="135" spans="1:12" s="15" customFormat="1" ht="15">
      <c r="A135" s="42">
        <v>2</v>
      </c>
      <c r="B135" s="43"/>
      <c r="C135" s="43" t="s">
        <v>14</v>
      </c>
      <c r="D135" s="46"/>
      <c r="E135" s="307"/>
      <c r="F135" s="308"/>
      <c r="G135" s="307"/>
      <c r="H135" s="308"/>
      <c r="I135" s="307"/>
      <c r="J135" s="308"/>
      <c r="K135" s="351"/>
      <c r="L135" s="352"/>
    </row>
    <row r="136" spans="1:12" s="15" customFormat="1" ht="94.5" customHeight="1">
      <c r="A136" s="42"/>
      <c r="B136" s="45"/>
      <c r="C136" s="45" t="s">
        <v>1</v>
      </c>
      <c r="D136" s="46" t="s">
        <v>55</v>
      </c>
      <c r="E136" s="319" t="s">
        <v>335</v>
      </c>
      <c r="F136" s="319"/>
      <c r="G136" s="314">
        <v>46</v>
      </c>
      <c r="H136" s="315"/>
      <c r="I136" s="314">
        <v>35</v>
      </c>
      <c r="J136" s="315"/>
      <c r="K136" s="322">
        <f>I136-G136</f>
        <v>-11</v>
      </c>
      <c r="L136" s="323"/>
    </row>
    <row r="137" spans="1:12" s="15" customFormat="1" ht="15">
      <c r="A137" s="49"/>
      <c r="B137" s="49"/>
      <c r="C137" s="316" t="s">
        <v>334</v>
      </c>
      <c r="D137" s="317"/>
      <c r="E137" s="317"/>
      <c r="F137" s="317"/>
      <c r="G137" s="317"/>
      <c r="H137" s="317"/>
      <c r="I137" s="317"/>
      <c r="J137" s="317"/>
      <c r="K137" s="317"/>
      <c r="L137" s="318"/>
    </row>
    <row r="138" spans="1:12" s="15" customFormat="1" ht="15">
      <c r="A138" s="42">
        <v>3</v>
      </c>
      <c r="B138" s="50"/>
      <c r="C138" s="50" t="s">
        <v>15</v>
      </c>
      <c r="D138" s="50"/>
      <c r="E138" s="206"/>
      <c r="F138" s="208"/>
      <c r="G138" s="206"/>
      <c r="H138" s="208"/>
      <c r="I138" s="206"/>
      <c r="J138" s="208"/>
      <c r="K138" s="206"/>
      <c r="L138" s="208"/>
    </row>
    <row r="139" spans="1:12" s="15" customFormat="1" ht="110.25">
      <c r="A139" s="42"/>
      <c r="B139" s="45"/>
      <c r="C139" s="45" t="s">
        <v>302</v>
      </c>
      <c r="D139" s="46" t="s">
        <v>89</v>
      </c>
      <c r="E139" s="345" t="s">
        <v>2</v>
      </c>
      <c r="F139" s="346"/>
      <c r="G139" s="314">
        <v>30.87</v>
      </c>
      <c r="H139" s="315"/>
      <c r="I139" s="314">
        <v>30.87</v>
      </c>
      <c r="J139" s="315"/>
      <c r="K139" s="325">
        <f>I139-G139</f>
        <v>0</v>
      </c>
      <c r="L139" s="326"/>
    </row>
    <row r="140" spans="1:12" s="15" customFormat="1" ht="15.75" customHeight="1">
      <c r="A140" s="49"/>
      <c r="B140" s="49"/>
      <c r="C140" s="316" t="s">
        <v>337</v>
      </c>
      <c r="D140" s="317"/>
      <c r="E140" s="317"/>
      <c r="F140" s="317"/>
      <c r="G140" s="317"/>
      <c r="H140" s="317"/>
      <c r="I140" s="317"/>
      <c r="J140" s="317"/>
      <c r="K140" s="317"/>
      <c r="L140" s="318"/>
    </row>
    <row r="141" spans="1:12" s="15" customFormat="1" ht="17.25" thickBot="1">
      <c r="A141" s="42">
        <v>4</v>
      </c>
      <c r="B141" s="50"/>
      <c r="C141" s="50" t="s">
        <v>87</v>
      </c>
      <c r="D141" s="46"/>
      <c r="E141" s="307"/>
      <c r="F141" s="308"/>
      <c r="G141" s="307"/>
      <c r="H141" s="308"/>
      <c r="I141" s="307"/>
      <c r="J141" s="308"/>
      <c r="K141" s="307"/>
      <c r="L141" s="308"/>
    </row>
    <row r="142" spans="1:12" s="15" customFormat="1" ht="119.25" thickBot="1">
      <c r="A142" s="42"/>
      <c r="B142" s="45"/>
      <c r="C142" s="160" t="s">
        <v>331</v>
      </c>
      <c r="D142" s="46" t="s">
        <v>54</v>
      </c>
      <c r="E142" s="307" t="s">
        <v>54</v>
      </c>
      <c r="F142" s="308"/>
      <c r="G142" s="307" t="s">
        <v>54</v>
      </c>
      <c r="H142" s="308"/>
      <c r="I142" s="307" t="s">
        <v>54</v>
      </c>
      <c r="J142" s="308"/>
      <c r="K142" s="307" t="s">
        <v>54</v>
      </c>
      <c r="L142" s="308"/>
    </row>
    <row r="143" spans="1:12" s="15" customFormat="1" ht="15.75" customHeight="1">
      <c r="A143" s="49"/>
      <c r="B143" s="49"/>
      <c r="C143" s="316" t="s">
        <v>236</v>
      </c>
      <c r="D143" s="317"/>
      <c r="E143" s="317"/>
      <c r="F143" s="317"/>
      <c r="G143" s="317"/>
      <c r="H143" s="317"/>
      <c r="I143" s="317"/>
      <c r="J143" s="317"/>
      <c r="K143" s="317"/>
      <c r="L143" s="318"/>
    </row>
    <row r="144" s="15" customFormat="1" ht="16.5" customHeight="1">
      <c r="A144" s="40"/>
    </row>
    <row r="145" spans="1:2" s="3" customFormat="1" ht="18">
      <c r="A145" s="6" t="s">
        <v>37</v>
      </c>
      <c r="B145" s="3" t="s">
        <v>209</v>
      </c>
    </row>
    <row r="146" spans="1:15" s="15" customFormat="1" ht="15">
      <c r="A146" s="387"/>
      <c r="B146" s="387"/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O146" s="15" t="s">
        <v>11</v>
      </c>
    </row>
    <row r="147" spans="1:15" s="51" customFormat="1" ht="12.75" customHeight="1">
      <c r="A147" s="388" t="s">
        <v>17</v>
      </c>
      <c r="B147" s="389" t="s">
        <v>72</v>
      </c>
      <c r="C147" s="389" t="s">
        <v>18</v>
      </c>
      <c r="D147" s="345" t="s">
        <v>49</v>
      </c>
      <c r="E147" s="391"/>
      <c r="F147" s="346"/>
      <c r="G147" s="345" t="s">
        <v>210</v>
      </c>
      <c r="H147" s="391"/>
      <c r="I147" s="346"/>
      <c r="J147" s="345" t="s">
        <v>211</v>
      </c>
      <c r="K147" s="391"/>
      <c r="L147" s="346"/>
      <c r="M147" s="345" t="s">
        <v>212</v>
      </c>
      <c r="N147" s="391"/>
      <c r="O147" s="346"/>
    </row>
    <row r="148" spans="1:15" s="51" customFormat="1" ht="15.75" customHeight="1">
      <c r="A148" s="388"/>
      <c r="B148" s="390"/>
      <c r="C148" s="390"/>
      <c r="D148" s="349"/>
      <c r="E148" s="392"/>
      <c r="F148" s="350"/>
      <c r="G148" s="349"/>
      <c r="H148" s="392"/>
      <c r="I148" s="350"/>
      <c r="J148" s="349"/>
      <c r="K148" s="392"/>
      <c r="L148" s="350"/>
      <c r="M148" s="349"/>
      <c r="N148" s="392"/>
      <c r="O148" s="350"/>
    </row>
    <row r="149" spans="1:15" s="51" customFormat="1" ht="15" customHeight="1">
      <c r="A149" s="388"/>
      <c r="B149" s="390"/>
      <c r="C149" s="390"/>
      <c r="D149" s="156" t="s">
        <v>22</v>
      </c>
      <c r="E149" s="156" t="s">
        <v>23</v>
      </c>
      <c r="F149" s="156" t="s">
        <v>12</v>
      </c>
      <c r="G149" s="155" t="s">
        <v>22</v>
      </c>
      <c r="H149" s="155" t="s">
        <v>23</v>
      </c>
      <c r="I149" s="155" t="s">
        <v>12</v>
      </c>
      <c r="J149" s="155" t="s">
        <v>22</v>
      </c>
      <c r="K149" s="155" t="s">
        <v>23</v>
      </c>
      <c r="L149" s="155" t="s">
        <v>12</v>
      </c>
      <c r="M149" s="155" t="s">
        <v>22</v>
      </c>
      <c r="N149" s="155" t="s">
        <v>23</v>
      </c>
      <c r="O149" s="155" t="s">
        <v>12</v>
      </c>
    </row>
    <row r="150" spans="1:15" s="58" customFormat="1" ht="12.75">
      <c r="A150" s="56">
        <v>1</v>
      </c>
      <c r="B150" s="56">
        <v>2</v>
      </c>
      <c r="C150" s="56">
        <v>3</v>
      </c>
      <c r="D150" s="56">
        <v>4</v>
      </c>
      <c r="E150" s="56">
        <v>5</v>
      </c>
      <c r="F150" s="56">
        <v>6</v>
      </c>
      <c r="G150" s="56">
        <v>7</v>
      </c>
      <c r="H150" s="56">
        <v>8</v>
      </c>
      <c r="I150" s="56">
        <v>9</v>
      </c>
      <c r="J150" s="56">
        <v>10</v>
      </c>
      <c r="K150" s="56">
        <v>11</v>
      </c>
      <c r="L150" s="56">
        <v>12</v>
      </c>
      <c r="M150" s="56">
        <v>13</v>
      </c>
      <c r="N150" s="57">
        <v>14</v>
      </c>
      <c r="O150" s="57">
        <v>15</v>
      </c>
    </row>
    <row r="151" spans="1:15" s="58" customFormat="1" ht="12.75">
      <c r="A151" s="56"/>
      <c r="B151" s="56"/>
      <c r="C151" s="56" t="s">
        <v>77</v>
      </c>
      <c r="D151" s="56"/>
      <c r="E151" s="56"/>
      <c r="F151" s="56"/>
      <c r="G151" s="56"/>
      <c r="H151" s="56"/>
      <c r="I151" s="56"/>
      <c r="J151" s="56"/>
      <c r="K151" s="56"/>
      <c r="L151" s="56"/>
      <c r="M151" s="59"/>
      <c r="N151" s="60"/>
      <c r="O151" s="57"/>
    </row>
    <row r="152" spans="1:15" s="51" customFormat="1" ht="12.75">
      <c r="A152" s="61"/>
      <c r="B152" s="62"/>
      <c r="C152" s="62" t="s">
        <v>78</v>
      </c>
      <c r="D152" s="56" t="s">
        <v>54</v>
      </c>
      <c r="E152" s="56" t="s">
        <v>54</v>
      </c>
      <c r="F152" s="56" t="s">
        <v>54</v>
      </c>
      <c r="G152" s="56" t="s">
        <v>54</v>
      </c>
      <c r="H152" s="56" t="s">
        <v>54</v>
      </c>
      <c r="I152" s="56" t="s">
        <v>54</v>
      </c>
      <c r="J152" s="56" t="s">
        <v>54</v>
      </c>
      <c r="K152" s="56" t="s">
        <v>54</v>
      </c>
      <c r="L152" s="56" t="s">
        <v>54</v>
      </c>
      <c r="M152" s="56" t="s">
        <v>54</v>
      </c>
      <c r="N152" s="56" t="s">
        <v>54</v>
      </c>
      <c r="O152" s="63"/>
    </row>
    <row r="153" spans="1:15" s="51" customFormat="1" ht="12.75">
      <c r="A153" s="61"/>
      <c r="B153" s="64"/>
      <c r="C153" s="64" t="s">
        <v>50</v>
      </c>
      <c r="D153" s="56" t="s">
        <v>54</v>
      </c>
      <c r="E153" s="56" t="s">
        <v>54</v>
      </c>
      <c r="F153" s="56" t="s">
        <v>54</v>
      </c>
      <c r="G153" s="56" t="s">
        <v>54</v>
      </c>
      <c r="H153" s="56" t="s">
        <v>54</v>
      </c>
      <c r="I153" s="56" t="s">
        <v>54</v>
      </c>
      <c r="J153" s="56" t="s">
        <v>54</v>
      </c>
      <c r="K153" s="56" t="s">
        <v>54</v>
      </c>
      <c r="L153" s="56" t="s">
        <v>54</v>
      </c>
      <c r="M153" s="56" t="s">
        <v>54</v>
      </c>
      <c r="N153" s="56" t="s">
        <v>54</v>
      </c>
      <c r="O153" s="63"/>
    </row>
    <row r="154" spans="1:15" s="51" customFormat="1" ht="26.25">
      <c r="A154" s="65"/>
      <c r="B154" s="64"/>
      <c r="C154" s="64" t="s">
        <v>20</v>
      </c>
      <c r="D154" s="56" t="s">
        <v>52</v>
      </c>
      <c r="E154" s="56" t="s">
        <v>54</v>
      </c>
      <c r="F154" s="56" t="s">
        <v>54</v>
      </c>
      <c r="G154" s="56" t="s">
        <v>52</v>
      </c>
      <c r="H154" s="56" t="s">
        <v>54</v>
      </c>
      <c r="I154" s="56" t="s">
        <v>54</v>
      </c>
      <c r="J154" s="56" t="s">
        <v>52</v>
      </c>
      <c r="K154" s="56" t="s">
        <v>54</v>
      </c>
      <c r="L154" s="56" t="s">
        <v>54</v>
      </c>
      <c r="M154" s="56" t="s">
        <v>54</v>
      </c>
      <c r="N154" s="56" t="s">
        <v>54</v>
      </c>
      <c r="O154" s="63"/>
    </row>
    <row r="155" spans="1:15" s="51" customFormat="1" ht="12.75">
      <c r="A155" s="65"/>
      <c r="B155" s="64"/>
      <c r="C155" s="64" t="s">
        <v>48</v>
      </c>
      <c r="D155" s="56" t="s">
        <v>54</v>
      </c>
      <c r="E155" s="56" t="s">
        <v>54</v>
      </c>
      <c r="F155" s="56" t="s">
        <v>54</v>
      </c>
      <c r="G155" s="56" t="s">
        <v>54</v>
      </c>
      <c r="H155" s="56" t="s">
        <v>54</v>
      </c>
      <c r="I155" s="56" t="s">
        <v>54</v>
      </c>
      <c r="J155" s="56" t="s">
        <v>54</v>
      </c>
      <c r="K155" s="56" t="s">
        <v>54</v>
      </c>
      <c r="L155" s="56" t="s">
        <v>54</v>
      </c>
      <c r="M155" s="56" t="s">
        <v>54</v>
      </c>
      <c r="N155" s="56" t="s">
        <v>54</v>
      </c>
      <c r="O155" s="63"/>
    </row>
    <row r="156" spans="1:15" s="51" customFormat="1" ht="15" customHeight="1">
      <c r="A156" s="65"/>
      <c r="B156" s="66"/>
      <c r="C156" s="209" t="s">
        <v>88</v>
      </c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1"/>
    </row>
    <row r="157" spans="1:15" s="51" customFormat="1" ht="12.75">
      <c r="A157" s="65"/>
      <c r="B157" s="62"/>
      <c r="C157" s="62" t="s">
        <v>79</v>
      </c>
      <c r="D157" s="56" t="s">
        <v>54</v>
      </c>
      <c r="E157" s="56" t="s">
        <v>54</v>
      </c>
      <c r="F157" s="56" t="s">
        <v>54</v>
      </c>
      <c r="G157" s="56" t="s">
        <v>54</v>
      </c>
      <c r="H157" s="56" t="s">
        <v>54</v>
      </c>
      <c r="I157" s="56" t="s">
        <v>54</v>
      </c>
      <c r="J157" s="56" t="s">
        <v>54</v>
      </c>
      <c r="K157" s="56" t="s">
        <v>54</v>
      </c>
      <c r="L157" s="56" t="s">
        <v>54</v>
      </c>
      <c r="M157" s="56" t="s">
        <v>54</v>
      </c>
      <c r="N157" s="56" t="s">
        <v>54</v>
      </c>
      <c r="O157" s="63"/>
    </row>
    <row r="158" spans="1:15" s="51" customFormat="1" ht="12.75">
      <c r="A158" s="65"/>
      <c r="B158" s="64"/>
      <c r="C158" s="64" t="s">
        <v>48</v>
      </c>
      <c r="D158" s="56" t="s">
        <v>54</v>
      </c>
      <c r="E158" s="56" t="s">
        <v>54</v>
      </c>
      <c r="F158" s="56" t="s">
        <v>54</v>
      </c>
      <c r="G158" s="56" t="s">
        <v>54</v>
      </c>
      <c r="H158" s="56" t="s">
        <v>54</v>
      </c>
      <c r="I158" s="56" t="s">
        <v>54</v>
      </c>
      <c r="J158" s="56" t="s">
        <v>54</v>
      </c>
      <c r="K158" s="56" t="s">
        <v>54</v>
      </c>
      <c r="L158" s="56" t="s">
        <v>54</v>
      </c>
      <c r="M158" s="56" t="s">
        <v>54</v>
      </c>
      <c r="N158" s="56" t="s">
        <v>54</v>
      </c>
      <c r="O158" s="63"/>
    </row>
    <row r="159" spans="1:15" s="51" customFormat="1" ht="12.75">
      <c r="A159" s="65"/>
      <c r="B159" s="64"/>
      <c r="C159" s="64" t="s">
        <v>51</v>
      </c>
      <c r="D159" s="56" t="s">
        <v>54</v>
      </c>
      <c r="E159" s="56" t="s">
        <v>54</v>
      </c>
      <c r="F159" s="56" t="s">
        <v>54</v>
      </c>
      <c r="G159" s="56" t="s">
        <v>54</v>
      </c>
      <c r="H159" s="56" t="s">
        <v>54</v>
      </c>
      <c r="I159" s="56" t="s">
        <v>54</v>
      </c>
      <c r="J159" s="56" t="s">
        <v>54</v>
      </c>
      <c r="K159" s="56" t="s">
        <v>54</v>
      </c>
      <c r="L159" s="56" t="s">
        <v>54</v>
      </c>
      <c r="M159" s="56" t="s">
        <v>54</v>
      </c>
      <c r="N159" s="56" t="s">
        <v>54</v>
      </c>
      <c r="O159" s="63"/>
    </row>
    <row r="161" spans="1:14" s="15" customFormat="1" ht="18">
      <c r="A161" s="67"/>
      <c r="B161" s="279" t="s">
        <v>109</v>
      </c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</row>
    <row r="162" spans="1:14" s="15" customFormat="1" ht="18">
      <c r="A162" s="67"/>
      <c r="B162" s="279" t="s">
        <v>213</v>
      </c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</row>
    <row r="163" spans="1:14" s="15" customFormat="1" ht="18">
      <c r="A163" s="67"/>
      <c r="B163" s="279" t="s">
        <v>214</v>
      </c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</row>
    <row r="164" spans="1:14" s="15" customFormat="1" ht="18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</row>
    <row r="165" spans="1:14" s="15" customFormat="1" ht="18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0" s="3" customFormat="1" ht="18">
      <c r="A166" s="270" t="s">
        <v>58</v>
      </c>
      <c r="B166" s="270"/>
      <c r="C166" s="270"/>
      <c r="D166" s="270"/>
      <c r="E166" s="270"/>
      <c r="G166" s="68"/>
      <c r="I166" s="251" t="s">
        <v>4</v>
      </c>
      <c r="J166" s="251"/>
    </row>
    <row r="167" spans="1:10" ht="18">
      <c r="A167" s="270" t="s">
        <v>3</v>
      </c>
      <c r="B167" s="270"/>
      <c r="C167" s="270"/>
      <c r="D167" s="270"/>
      <c r="G167" s="69" t="s">
        <v>38</v>
      </c>
      <c r="I167" s="393" t="s">
        <v>39</v>
      </c>
      <c r="J167" s="393"/>
    </row>
    <row r="168" spans="1:7" ht="18">
      <c r="A168" s="6"/>
      <c r="G168" s="4"/>
    </row>
    <row r="169" spans="1:10" ht="18">
      <c r="A169" s="270" t="s">
        <v>5</v>
      </c>
      <c r="B169" s="270"/>
      <c r="C169" s="270"/>
      <c r="D169" s="270"/>
      <c r="G169" s="70"/>
      <c r="I169" s="251" t="s">
        <v>4</v>
      </c>
      <c r="J169" s="251"/>
    </row>
    <row r="170" spans="1:10" ht="18">
      <c r="A170" s="270" t="s">
        <v>6</v>
      </c>
      <c r="B170" s="270"/>
      <c r="C170" s="270"/>
      <c r="D170" s="270"/>
      <c r="G170" s="69" t="s">
        <v>38</v>
      </c>
      <c r="I170" s="393" t="s">
        <v>39</v>
      </c>
      <c r="J170" s="393"/>
    </row>
  </sheetData>
  <sheetProtection/>
  <mergeCells count="312">
    <mergeCell ref="K25:M25"/>
    <mergeCell ref="N25:P26"/>
    <mergeCell ref="C70:L70"/>
    <mergeCell ref="E71:F71"/>
    <mergeCell ref="K64:L64"/>
    <mergeCell ref="G67:H67"/>
    <mergeCell ref="I67:J67"/>
    <mergeCell ref="K67:L67"/>
    <mergeCell ref="G66:H66"/>
    <mergeCell ref="I66:J66"/>
    <mergeCell ref="L55:N55"/>
    <mergeCell ref="L59:N59"/>
    <mergeCell ref="L56:N56"/>
    <mergeCell ref="L57:N57"/>
    <mergeCell ref="L58:N58"/>
    <mergeCell ref="K65:L65"/>
    <mergeCell ref="K63:L63"/>
    <mergeCell ref="C52:E52"/>
    <mergeCell ref="A6:M6"/>
    <mergeCell ref="A7:M7"/>
    <mergeCell ref="B9:M9"/>
    <mergeCell ref="B10:M10"/>
    <mergeCell ref="L54:N54"/>
    <mergeCell ref="B14:M14"/>
    <mergeCell ref="B18:D18"/>
    <mergeCell ref="E18:G18"/>
    <mergeCell ref="N37:P47"/>
    <mergeCell ref="A25:A26"/>
    <mergeCell ref="B25:B26"/>
    <mergeCell ref="C25:C26"/>
    <mergeCell ref="D25:D26"/>
    <mergeCell ref="B11:M11"/>
    <mergeCell ref="B12:M12"/>
    <mergeCell ref="H18:J18"/>
    <mergeCell ref="B23:P23"/>
    <mergeCell ref="E25:G25"/>
    <mergeCell ref="H25:J25"/>
    <mergeCell ref="F52:H52"/>
    <mergeCell ref="I52:K52"/>
    <mergeCell ref="N27:P27"/>
    <mergeCell ref="N28:P28"/>
    <mergeCell ref="N29:P35"/>
    <mergeCell ref="N36:P36"/>
    <mergeCell ref="N48:P48"/>
    <mergeCell ref="L52:N53"/>
    <mergeCell ref="B50:K50"/>
    <mergeCell ref="B52:B53"/>
    <mergeCell ref="K66:L66"/>
    <mergeCell ref="G65:H65"/>
    <mergeCell ref="I65:J65"/>
    <mergeCell ref="E63:F63"/>
    <mergeCell ref="G63:H63"/>
    <mergeCell ref="I63:J63"/>
    <mergeCell ref="E64:F64"/>
    <mergeCell ref="G64:H64"/>
    <mergeCell ref="I64:J64"/>
    <mergeCell ref="E69:F69"/>
    <mergeCell ref="G69:H69"/>
    <mergeCell ref="I69:J69"/>
    <mergeCell ref="K69:L69"/>
    <mergeCell ref="E68:F68"/>
    <mergeCell ref="G68:H68"/>
    <mergeCell ref="I68:J68"/>
    <mergeCell ref="K68:L68"/>
    <mergeCell ref="C73:L73"/>
    <mergeCell ref="E74:F74"/>
    <mergeCell ref="G74:H74"/>
    <mergeCell ref="I74:J74"/>
    <mergeCell ref="K74:L74"/>
    <mergeCell ref="I71:J71"/>
    <mergeCell ref="K71:L71"/>
    <mergeCell ref="G72:H72"/>
    <mergeCell ref="I72:J72"/>
    <mergeCell ref="K72:L72"/>
    <mergeCell ref="E77:F77"/>
    <mergeCell ref="G77:H77"/>
    <mergeCell ref="I77:J77"/>
    <mergeCell ref="K77:L77"/>
    <mergeCell ref="E80:F80"/>
    <mergeCell ref="E78:F78"/>
    <mergeCell ref="G78:H78"/>
    <mergeCell ref="I78:J78"/>
    <mergeCell ref="G83:H83"/>
    <mergeCell ref="I83:J83"/>
    <mergeCell ref="K83:L83"/>
    <mergeCell ref="C79:L79"/>
    <mergeCell ref="K78:L78"/>
    <mergeCell ref="K82:L82"/>
    <mergeCell ref="G80:H80"/>
    <mergeCell ref="I80:J80"/>
    <mergeCell ref="K80:L80"/>
    <mergeCell ref="I81:J81"/>
    <mergeCell ref="K81:L81"/>
    <mergeCell ref="G82:H82"/>
    <mergeCell ref="I82:J82"/>
    <mergeCell ref="K84:L84"/>
    <mergeCell ref="E88:F88"/>
    <mergeCell ref="G88:H88"/>
    <mergeCell ref="I88:J88"/>
    <mergeCell ref="K88:L88"/>
    <mergeCell ref="G85:H85"/>
    <mergeCell ref="I85:J85"/>
    <mergeCell ref="K85:L85"/>
    <mergeCell ref="C92:L92"/>
    <mergeCell ref="E93:F93"/>
    <mergeCell ref="G93:H93"/>
    <mergeCell ref="I93:J93"/>
    <mergeCell ref="K93:L93"/>
    <mergeCell ref="E85:F85"/>
    <mergeCell ref="C89:L89"/>
    <mergeCell ref="E90:F90"/>
    <mergeCell ref="G90:H90"/>
    <mergeCell ref="I90:J90"/>
    <mergeCell ref="C95:L95"/>
    <mergeCell ref="E96:F96"/>
    <mergeCell ref="G96:H96"/>
    <mergeCell ref="I96:J96"/>
    <mergeCell ref="K96:L96"/>
    <mergeCell ref="E94:F94"/>
    <mergeCell ref="G94:H94"/>
    <mergeCell ref="I94:J94"/>
    <mergeCell ref="K94:L94"/>
    <mergeCell ref="E97:F99"/>
    <mergeCell ref="G97:H97"/>
    <mergeCell ref="I97:J97"/>
    <mergeCell ref="K97:L97"/>
    <mergeCell ref="G98:H98"/>
    <mergeCell ref="I98:J98"/>
    <mergeCell ref="K98:L98"/>
    <mergeCell ref="G99:H99"/>
    <mergeCell ref="I99:J99"/>
    <mergeCell ref="K99:L99"/>
    <mergeCell ref="E100:F100"/>
    <mergeCell ref="G100:H100"/>
    <mergeCell ref="I100:J100"/>
    <mergeCell ref="K100:L100"/>
    <mergeCell ref="E101:F101"/>
    <mergeCell ref="G101:H101"/>
    <mergeCell ref="I101:J101"/>
    <mergeCell ref="K101:L101"/>
    <mergeCell ref="C102:L102"/>
    <mergeCell ref="E103:F103"/>
    <mergeCell ref="G103:H103"/>
    <mergeCell ref="I103:J103"/>
    <mergeCell ref="K103:L103"/>
    <mergeCell ref="E104:F104"/>
    <mergeCell ref="G104:H104"/>
    <mergeCell ref="I104:J104"/>
    <mergeCell ref="K104:L104"/>
    <mergeCell ref="I110:J110"/>
    <mergeCell ref="C105:L105"/>
    <mergeCell ref="E106:F106"/>
    <mergeCell ref="G106:H106"/>
    <mergeCell ref="I106:J106"/>
    <mergeCell ref="K106:L106"/>
    <mergeCell ref="E107:F107"/>
    <mergeCell ref="G107:H107"/>
    <mergeCell ref="I107:J107"/>
    <mergeCell ref="K107:L107"/>
    <mergeCell ref="G112:H112"/>
    <mergeCell ref="I112:J112"/>
    <mergeCell ref="C111:L111"/>
    <mergeCell ref="C108:L108"/>
    <mergeCell ref="E109:F109"/>
    <mergeCell ref="G109:H109"/>
    <mergeCell ref="I109:J109"/>
    <mergeCell ref="K109:L109"/>
    <mergeCell ref="E110:F110"/>
    <mergeCell ref="G110:H110"/>
    <mergeCell ref="I115:J115"/>
    <mergeCell ref="K115:L115"/>
    <mergeCell ref="K110:L110"/>
    <mergeCell ref="E113:F115"/>
    <mergeCell ref="G113:H113"/>
    <mergeCell ref="I113:J113"/>
    <mergeCell ref="K113:L113"/>
    <mergeCell ref="G114:H114"/>
    <mergeCell ref="I114:J114"/>
    <mergeCell ref="E112:F112"/>
    <mergeCell ref="G119:H119"/>
    <mergeCell ref="I119:J119"/>
    <mergeCell ref="K119:L119"/>
    <mergeCell ref="K112:L112"/>
    <mergeCell ref="E116:F116"/>
    <mergeCell ref="G116:H116"/>
    <mergeCell ref="I116:J116"/>
    <mergeCell ref="K116:L116"/>
    <mergeCell ref="K114:L114"/>
    <mergeCell ref="G115:H115"/>
    <mergeCell ref="E120:F120"/>
    <mergeCell ref="G120:H120"/>
    <mergeCell ref="I120:J120"/>
    <mergeCell ref="K120:L120"/>
    <mergeCell ref="E117:F117"/>
    <mergeCell ref="G117:H117"/>
    <mergeCell ref="I117:J117"/>
    <mergeCell ref="K117:L117"/>
    <mergeCell ref="C118:L118"/>
    <mergeCell ref="E119:F119"/>
    <mergeCell ref="C121:L121"/>
    <mergeCell ref="E122:F122"/>
    <mergeCell ref="G122:H122"/>
    <mergeCell ref="I122:J122"/>
    <mergeCell ref="K122:L122"/>
    <mergeCell ref="E123:F123"/>
    <mergeCell ref="G123:H123"/>
    <mergeCell ref="I123:J123"/>
    <mergeCell ref="K123:L123"/>
    <mergeCell ref="C127:L127"/>
    <mergeCell ref="C124:L124"/>
    <mergeCell ref="E125:F125"/>
    <mergeCell ref="G125:H125"/>
    <mergeCell ref="I125:J125"/>
    <mergeCell ref="K125:L125"/>
    <mergeCell ref="E126:F126"/>
    <mergeCell ref="G126:H126"/>
    <mergeCell ref="I126:J126"/>
    <mergeCell ref="K126:L126"/>
    <mergeCell ref="E129:F131"/>
    <mergeCell ref="G129:H129"/>
    <mergeCell ref="I129:J129"/>
    <mergeCell ref="K129:L129"/>
    <mergeCell ref="G130:H130"/>
    <mergeCell ref="I130:J130"/>
    <mergeCell ref="E128:F128"/>
    <mergeCell ref="G128:H128"/>
    <mergeCell ref="I128:J128"/>
    <mergeCell ref="K128:L128"/>
    <mergeCell ref="E132:F132"/>
    <mergeCell ref="G132:H132"/>
    <mergeCell ref="I132:J132"/>
    <mergeCell ref="K132:L132"/>
    <mergeCell ref="K130:L130"/>
    <mergeCell ref="G131:H131"/>
    <mergeCell ref="I131:J131"/>
    <mergeCell ref="K131:L131"/>
    <mergeCell ref="E133:F133"/>
    <mergeCell ref="G133:H133"/>
    <mergeCell ref="I133:J133"/>
    <mergeCell ref="K133:L133"/>
    <mergeCell ref="C134:L134"/>
    <mergeCell ref="E135:F135"/>
    <mergeCell ref="G135:H135"/>
    <mergeCell ref="I135:J135"/>
    <mergeCell ref="K135:L135"/>
    <mergeCell ref="G139:H139"/>
    <mergeCell ref="I139:J139"/>
    <mergeCell ref="K139:L139"/>
    <mergeCell ref="E136:F136"/>
    <mergeCell ref="G136:H136"/>
    <mergeCell ref="I136:J136"/>
    <mergeCell ref="K136:L136"/>
    <mergeCell ref="G142:H142"/>
    <mergeCell ref="I142:J142"/>
    <mergeCell ref="K142:L142"/>
    <mergeCell ref="C140:L140"/>
    <mergeCell ref="C137:L137"/>
    <mergeCell ref="E138:F138"/>
    <mergeCell ref="G138:H138"/>
    <mergeCell ref="I138:J138"/>
    <mergeCell ref="K138:L138"/>
    <mergeCell ref="E139:F139"/>
    <mergeCell ref="I167:J167"/>
    <mergeCell ref="G147:I148"/>
    <mergeCell ref="J147:L148"/>
    <mergeCell ref="M147:O148"/>
    <mergeCell ref="C143:L143"/>
    <mergeCell ref="E141:F141"/>
    <mergeCell ref="G141:H141"/>
    <mergeCell ref="I141:J141"/>
    <mergeCell ref="K141:L141"/>
    <mergeCell ref="E142:F142"/>
    <mergeCell ref="C13:M13"/>
    <mergeCell ref="E65:F67"/>
    <mergeCell ref="E72:F72"/>
    <mergeCell ref="G71:H71"/>
    <mergeCell ref="A170:D170"/>
    <mergeCell ref="I170:J170"/>
    <mergeCell ref="C156:O156"/>
    <mergeCell ref="B161:N161"/>
    <mergeCell ref="B162:N162"/>
    <mergeCell ref="B163:N163"/>
    <mergeCell ref="A169:D169"/>
    <mergeCell ref="I169:J169"/>
    <mergeCell ref="A146:M146"/>
    <mergeCell ref="A147:A149"/>
    <mergeCell ref="B147:B149"/>
    <mergeCell ref="C147:C149"/>
    <mergeCell ref="D147:F148"/>
    <mergeCell ref="A166:E166"/>
    <mergeCell ref="I166:J166"/>
    <mergeCell ref="A167:D167"/>
    <mergeCell ref="E75:F75"/>
    <mergeCell ref="C76:L76"/>
    <mergeCell ref="E87:F87"/>
    <mergeCell ref="G87:H87"/>
    <mergeCell ref="I87:J87"/>
    <mergeCell ref="K87:L87"/>
    <mergeCell ref="G75:H75"/>
    <mergeCell ref="E84:F84"/>
    <mergeCell ref="G84:H84"/>
    <mergeCell ref="I84:J84"/>
    <mergeCell ref="E91:F91"/>
    <mergeCell ref="G91:H91"/>
    <mergeCell ref="I91:J91"/>
    <mergeCell ref="K91:L91"/>
    <mergeCell ref="K90:L90"/>
    <mergeCell ref="I75:J75"/>
    <mergeCell ref="G81:H81"/>
    <mergeCell ref="K75:L75"/>
    <mergeCell ref="C86:L86"/>
    <mergeCell ref="E81:F83"/>
  </mergeCells>
  <hyperlinks>
    <hyperlink ref="J4" r:id="rId1" display="http://zakon4.rada.gov.ua/laws/show/z2023-12/paran124#n124"/>
  </hyperlinks>
  <printOptions horizontalCentered="1"/>
  <pageMargins left="0" right="0" top="0.7480314960629921" bottom="0" header="0" footer="0"/>
  <pageSetup blackAndWhite="1" horizontalDpi="600" verticalDpi="600" orientation="landscape" paperSize="9" scale="54" r:id="rId2"/>
  <rowBreaks count="6" manualBreakCount="6">
    <brk id="35" max="255" man="1"/>
    <brk id="60" max="255" man="1"/>
    <brk id="79" max="255" man="1"/>
    <brk id="92" max="255" man="1"/>
    <brk id="11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2019-01-21T07:01:08Z</cp:lastPrinted>
  <dcterms:created xsi:type="dcterms:W3CDTF">2006-09-28T05:33:49Z</dcterms:created>
  <dcterms:modified xsi:type="dcterms:W3CDTF">2019-07-23T07:15:07Z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