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firstSheet="1" activeTab="1"/>
  </bookViews>
  <sheets>
    <sheet name="паспорт 05.02.2018" sheetId="1" state="hidden" r:id="rId1"/>
    <sheet name="звіт" sheetId="2" r:id="rId2"/>
    <sheet name="факт контингент" sheetId="3" state="hidden" r:id="rId3"/>
  </sheets>
  <definedNames>
    <definedName name="_xlnm.Print_Area" localSheetId="1">'звіт'!$A$1:$P$94</definedName>
    <definedName name="_xlnm.Print_Area" localSheetId="0">'паспорт 05.02.2018'!$A$1:$N$111</definedName>
  </definedNames>
  <calcPr fullCalcOnLoad="1"/>
</workbook>
</file>

<file path=xl/sharedStrings.xml><?xml version="1.0" encoding="utf-8"?>
<sst xmlns="http://schemas.openxmlformats.org/spreadsheetml/2006/main" count="562" uniqueCount="185">
  <si>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</si>
  <si>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</si>
  <si>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</si>
  <si>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</si>
  <si>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</si>
  <si>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</si>
  <si>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</si>
  <si>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</si>
  <si>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</si>
  <si>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</si>
  <si>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</si>
  <si>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</si>
  <si>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</si>
  <si>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</si>
  <si>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</si>
  <si>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</si>
  <si>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</si>
  <si>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Показники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</si>
  <si>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</si>
  <si>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</si>
  <si>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</si>
  <si>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</si>
  <si>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</si>
  <si>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</si>
  <si>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 xml:space="preserve">                     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</si>
  <si>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</si>
  <si>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</si>
  <si>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</si>
  <si>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</si>
  <si>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</si>
  <si>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</si>
  <si>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</si>
  <si>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</si>
  <si>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>Т.М.Нікітенко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</si>
  <si>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</si>
  <si>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</si>
  <si>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</si>
  <si>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</si>
  <si>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</si>
  <si>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</si>
  <si>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</si>
  <si>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…</t>
  </si>
  <si>
    <t>Касові видатки станом на 1 січня звітного періоду</t>
  </si>
  <si>
    <t>Надходження із бюджету</t>
  </si>
  <si>
    <t>УСЬОГО</t>
  </si>
  <si>
    <t>х</t>
  </si>
  <si>
    <t>та спеціального фонду - 0,0 тис. гривень.</t>
  </si>
  <si>
    <t>-</t>
  </si>
  <si>
    <t>осіб</t>
  </si>
  <si>
    <t xml:space="preserve">(КПКВК МБ)                         (найменування головного розпорядника) </t>
  </si>
  <si>
    <t xml:space="preserve">(КПКВК МБ)                         (найменування відповідального виконавця) </t>
  </si>
  <si>
    <t>Начальник фінансового відділу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</si>
  <si>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</si>
  <si>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</si>
  <si>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</si>
  <si>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</si>
  <si>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</si>
  <si>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Звіт</t>
  </si>
  <si>
    <t>Видатки та надання кредитів за бюджетною програмою за звітний період:</t>
  </si>
  <si>
    <t>Затверджено паспортом бюджетної програми</t>
  </si>
  <si>
    <t>Касові видатки (надані кредити)</t>
  </si>
  <si>
    <t>Відхилення</t>
  </si>
  <si>
    <t>Затверджено паспортом бюджетної програми на звітний період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</si>
  <si>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</si>
  <si>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</si>
  <si>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</si>
  <si>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</si>
  <si>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</si>
  <si>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</si>
  <si>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</si>
  <si>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</si>
  <si>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</si>
  <si>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>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</si>
  <si>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</si>
  <si>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Усього</t>
  </si>
  <si>
    <t>Результативні показники бюджетної програми та аналіз їх виконання за звітний період</t>
  </si>
  <si>
    <t xml:space="preserve">Виконано за звітний період (касові видатки/надані кредити)              </t>
  </si>
  <si>
    <t>Пояснення щодо розбіжностей між фактичними надходженнями і тими, що затверджені паспортом бюджетної програми</t>
  </si>
  <si>
    <t>%</t>
  </si>
  <si>
    <t>тис.грн.</t>
  </si>
  <si>
    <t>І.Ю.Ободянська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</si>
  <si>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</si>
  <si>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</si>
  <si>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</si>
  <si>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</si>
  <si>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</si>
  <si>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</si>
  <si>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</si>
  <si>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</si>
  <si>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</si>
  <si>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</si>
  <si>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</si>
  <si>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</si>
  <si>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</si>
  <si>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</si>
  <si>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</si>
  <si>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</si>
  <si>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r>
      <t xml:space="preserve">1 </t>
    </r>
    <r>
      <rPr>
        <sz val="12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</si>
  <si>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2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</si>
  <si>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2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</si>
  <si>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</si>
  <si>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</si>
  <si>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</si>
  <si>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Постанова Кабінету Міністрів від 29.04.2004р. № 558 «Про затвердження Порядку призначення і виплати компенсації фізичним особам, які надають соціальні послуги»;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</si>
  <si>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</si>
  <si>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Регіональна цільова програма 1</t>
  </si>
  <si>
    <t>чисельність осіб, які звернулись за призначенням компенсації</t>
  </si>
  <si>
    <t>інвалідам I групи</t>
  </si>
  <si>
    <t>громадянам похилого віку</t>
  </si>
  <si>
    <t>інвалідам II групи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</si>
  <si>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</si>
  <si>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 xml:space="preserve">Підпрограма </t>
  </si>
  <si>
    <t>Завдання</t>
  </si>
  <si>
    <t>Програма соціального захисту мешканців Центрально-Міського району на 2017-2019 роки, рішення районної у місті ради від 23.12.2016 № 119</t>
  </si>
  <si>
    <t>Підпрограма</t>
  </si>
  <si>
    <t>чисельність фізичних осіб, яким виплачується компенсація за надання соціальних послуг, зокрема</t>
  </si>
  <si>
    <t>питома вага кількості призначених компенсацій до кількості звернень за призначенням компенсації</t>
  </si>
  <si>
    <t xml:space="preserve">Розрахунково 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</si>
  <si>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змінами.</t>
  </si>
  <si>
    <t xml:space="preserve">                                                              (найменування бюджетної програми)</t>
  </si>
  <si>
    <t xml:space="preserve">КПКВК </t>
  </si>
  <si>
    <t>Затверджено паспортом
бюджетної програми
на звітний період</t>
  </si>
  <si>
    <t>Касові видатки (надані кредити) 
за звітний період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</si>
  <si>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</si>
  <si>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</si>
  <si>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Назва
регіональної цільової програми та підпрограми</t>
  </si>
  <si>
    <t>Джерела фінансування інвестиційних проектів у розрізі підпрограм3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</si>
  <si>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</si>
  <si>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</si>
  <si>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</si>
  <si>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r>
      <t xml:space="preserve">2 </t>
    </r>
    <r>
      <rPr>
        <sz val="12"/>
        <color indexed="8"/>
        <rFont val="Times New Roman"/>
        <family val="1"/>
      </rPr>
      <t>Зазначаються усі підпрограми та завдання, затверджені паспортом бюджетної програми.</t>
    </r>
  </si>
  <si>
    <r>
      <t xml:space="preserve">3 </t>
    </r>
    <r>
      <rPr>
        <sz val="12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</si>
  <si>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1010</t>
  </si>
  <si>
    <t>тис. грн.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</si>
  <si>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</si>
  <si>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</si>
  <si>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</si>
  <si>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інвалідністю, дітям з інвалідністю, хворим, які не здатні до самообслуговування і потребують сторонньої допомоги</t>
  </si>
  <si>
    <t>Обсяг бюджетних призначень/бюджетних асигнувань -  488,9 тис. гривень,</t>
  </si>
  <si>
    <t>у тому числі загального фонду - 488,9 тис. гривень</t>
  </si>
  <si>
    <t>Закон України «Про Державний бюджет України на 2018 рік»;</t>
  </si>
  <si>
    <t>0813160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</si>
  <si>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</si>
  <si>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0813160             1010                           Надання соціальних гарантій фізичним особам, які надають соціальні послуги громадянам похилого віку, особам з 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</si>
  <si>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</si>
  <si>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Рішення Центрально-Міської районної у місті ради від 22.12.2017 №207 «Про районний у місті бюджет на 2018 рік» зі змінами</t>
  </si>
  <si>
    <t>Дані щодо соціальних виплат за 2017 рік, прогнозне збільшення контингенту одержувачів компенсації</t>
  </si>
  <si>
    <t>Фактичні дані про виплату грошової компенсації фізичним особам, які надають соціальні послуги громадянам похилого віку, інвалідам, дітям – інвалідам, хворим, які не здатні до самообслуговування і потребують сторонньої допомоги (відповідно до Постанови КМУ від 29.04.2004р. № 558) за 2017 рік, розрахунок до кошторису на 2018 рік</t>
  </si>
  <si>
    <r>
      <t>Прогноз видатків до кінця реалізації інвестиційного проекту</t>
    </r>
    <r>
      <rPr>
        <vertAlign val="superscript"/>
        <sz val="12"/>
        <color indexed="8"/>
        <rFont val="Times New Roman"/>
        <family val="1"/>
      </rPr>
      <t>3</t>
    </r>
  </si>
  <si>
    <t>особи з інвалідністю I групи</t>
  </si>
  <si>
    <t>особи з інвалідністю II групи</t>
  </si>
  <si>
    <t>особи з інвалідністю III групи</t>
  </si>
  <si>
    <t>діти з інвалідністю</t>
  </si>
  <si>
    <t>Розпорядження голови Центрально-Міської районної у місті ради від 28.12.2017 №236-р «Про внесення змін до показників районного у місті бюджету на 2018 рік».</t>
  </si>
  <si>
    <t>Рішення Центрально-Міської районної у місті ради від 22.12.2017 №207 «Про районний у місті бюджет на 2018 рік»;</t>
  </si>
  <si>
    <t>№ 3/1</t>
  </si>
  <si>
    <t>про виконання паспорта бюджетної програми місцевого бюджету станом на 01.01.2019 року</t>
  </si>
  <si>
    <t xml:space="preserve">Пояснення щодо причин розбіжностей між затвердженими та досягнутими результативними показниками: - </t>
  </si>
  <si>
    <t xml:space="preserve">0813160          1010                             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</t>
  </si>
  <si>
    <r>
      <t>(КПКВК МБ)    (КФКВК)</t>
    </r>
    <r>
      <rPr>
        <vertAlign val="superscript"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                сторонньої допомоги</t>
    </r>
  </si>
  <si>
    <t>0813060</t>
  </si>
  <si>
    <t>Підпрограма/ завдання 
бюджетної програми2</t>
  </si>
  <si>
    <t>якості3</t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</si>
  <si>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u val="single"/>
        <sz val="13"/>
        <rFont val="Times New Roman"/>
        <family val="1"/>
      </rPr>
      <t>розбіжностей немає</t>
    </r>
  </si>
  <si>
    <t xml:space="preserve">0800000                 Управління праці та соціального захисту населення виконкому Саксаганської районної у місті ради </t>
  </si>
  <si>
    <t xml:space="preserve">0810000                 Управління праці та соціального захисту населення виконкому Саксаганської районної у місті ради </t>
  </si>
  <si>
    <t>Програма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</si>
  <si>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</t>
  </si>
  <si>
    <t>Нарахована сума за 2018 рік менша ніж запланована у звязку із зміною статусу отримувачів</t>
  </si>
  <si>
    <t>Програма соціального захисту окремих категорій мешканців Саксаганського району на 2017-2019 роки (частково)</t>
  </si>
  <si>
    <t>Регіональна цільова програма</t>
  </si>
  <si>
    <t>Перехід одержувачів з однієї категорії на іншу</t>
  </si>
  <si>
    <t>Надання соціальних гарантій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</si>
  <si>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рішення Саксаганської районної у місті ради №_185 від 22 грудня 2017 року «Про районний у місті бюджет на 2018 рік».</t>
  </si>
  <si>
    <t>Відповідно до Наказу Міністерства соціальної політики України № 659 від 19.  04.2017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</si>
  <si>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затвердженими та досягнутими результативними показниками: - Нарахована сума за 2018 рік менша ніж запланована у зв’язку із зміною статусу отримувачів</t>
  </si>
  <si>
    <t>розрахунки очікуваної кількості одержувачів</t>
  </si>
  <si>
    <t xml:space="preserve">Пояснення щодо причин розбіжностей між затвердженими та досягнутими результативними показниками: </t>
  </si>
  <si>
    <t>Відповідно до Наказу Міністерства соціальної політики України № 688 від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</si>
  <si>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звіти</t>
  </si>
  <si>
    <t>виконкому Саксаганської районної у місті ради</t>
  </si>
  <si>
    <t>С.Гугуєва</t>
  </si>
  <si>
    <t>Г.Пономаренко</t>
  </si>
  <si>
    <t>Начальник відділу</t>
  </si>
  <si>
    <t>бухгалтерського обліку-головний бухгалтер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</si>
</sst>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₴_-;\-* #,##0.0_₴_-;_-* &quot;-&quot;??_₴_-;_-@_-"/>
    <numFmt numFmtId="195" formatCode="_-* #,##0.0_р_._-;\-* #,##0.0_р_._-;_-* &quot;-&quot;_р_._-;_-@_-"/>
    <numFmt numFmtId="196" formatCode="_-* #,##0_₴_-;\-* #,##0_₴_-;_-* &quot;-&quot;??_₴_-;_-@_-"/>
    <numFmt numFmtId="197" formatCode="_-* #,##0.000_₴_-;\-* #,##0.000_₴_-;_-* &quot;-&quot;??_₴_-;_-@_-"/>
    <numFmt numFmtId="198" formatCode="0.00000"/>
    <numFmt numFmtId="199" formatCode="#,##0_ ;\-#,##0\ "/>
    <numFmt numFmtId="200" formatCode="#,##0.00000;\-#,##0.00000;#,&quot;-&quot;"/>
    <numFmt numFmtId="201" formatCode="_-* #,##0.00000_₴_-;\-* #,##0.00000_₴_-;_-* &quot;-&quot;??_₴_-;_-@_-"/>
    <numFmt numFmtId="202" formatCode="#,##0.00000_ ;\-#,##0.00000\ "/>
    <numFmt numFmtId="203" formatCode="_-* #,##0.0000_₴_-;\-* #,##0.0000_₴_-;_-* &quot;-&quot;??_₴_-;_-@_-"/>
    <numFmt numFmtId="204" formatCode="0.0000000"/>
    <numFmt numFmtId="205" formatCode="0.000000"/>
    <numFmt numFmtId="206" formatCode="0.0000"/>
    <numFmt numFmtId="207" formatCode="0.000"/>
    <numFmt numFmtId="208" formatCode="0.00000000"/>
    <numFmt numFmtId="209" formatCode="#,##0.000000;\-#,##0.000000;#.0,&quot;-&quot;"/>
    <numFmt numFmtId="210" formatCode="#,##0.0000000;\-#,##0.0000000;#.00,&quot;-&quot;"/>
    <numFmt numFmtId="211" formatCode="#,##0.00000000;\-#,##0.00000000;#.000,&quot;-&quot;"/>
    <numFmt numFmtId="212" formatCode="#,##0.0000;\-#,##0.0000;#,&quot;-&quot;"/>
    <numFmt numFmtId="213" formatCode="#,##0.000;\-#,##0.000;#,&quot;-&quot;"/>
    <numFmt numFmtId="214" formatCode="#,##0.00;\-#,##0.00;#,&quot;-&quot;"/>
    <numFmt numFmtId="215" formatCode="#,##0.0;\-#,##0.0;#,&quot;-&quot;"/>
    <numFmt numFmtId="216" formatCode="#,##0;\-#,##0;#,&quot;-&quot;"/>
  </numFmts>
  <fonts count="6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" fontId="1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88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200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20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188" fontId="19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top" wrapText="1"/>
    </xf>
    <xf numFmtId="187" fontId="19" fillId="0" borderId="10" xfId="0" applyNumberFormat="1" applyFont="1" applyFill="1" applyBorder="1" applyAlignment="1">
      <alignment horizontal="center" vertical="top" wrapText="1"/>
    </xf>
    <xf numFmtId="198" fontId="19" fillId="0" borderId="10" xfId="0" applyNumberFormat="1" applyFont="1" applyFill="1" applyBorder="1" applyAlignment="1">
      <alignment horizontal="center" vertical="top" wrapText="1"/>
    </xf>
    <xf numFmtId="201" fontId="19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right"/>
    </xf>
    <xf numFmtId="0" fontId="20" fillId="0" borderId="2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vertical="top" wrapText="1"/>
    </xf>
    <xf numFmtId="0" fontId="19" fillId="0" borderId="19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justify"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194" fontId="1" fillId="0" borderId="19" xfId="0" applyNumberFormat="1" applyFont="1" applyBorder="1" applyAlignment="1">
      <alignment horizontal="center" vertical="top" wrapText="1"/>
    </xf>
    <xf numFmtId="194" fontId="1" fillId="0" borderId="2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88" fontId="17" fillId="0" borderId="19" xfId="0" applyNumberFormat="1" applyFont="1" applyBorder="1" applyAlignment="1">
      <alignment horizontal="left" vertical="top" wrapText="1"/>
    </xf>
    <xf numFmtId="188" fontId="17" fillId="0" borderId="14" xfId="0" applyNumberFormat="1" applyFont="1" applyBorder="1" applyAlignment="1">
      <alignment horizontal="left" vertical="top" wrapText="1"/>
    </xf>
    <xf numFmtId="188" fontId="17" fillId="0" borderId="20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88" fontId="17" fillId="0" borderId="19" xfId="0" applyNumberFormat="1" applyFont="1" applyBorder="1" applyAlignment="1">
      <alignment horizontal="center" vertical="top" wrapText="1"/>
    </xf>
    <xf numFmtId="188" fontId="17" fillId="0" borderId="14" xfId="0" applyNumberFormat="1" applyFont="1" applyBorder="1" applyAlignment="1">
      <alignment horizontal="center" vertical="top" wrapText="1"/>
    </xf>
    <xf numFmtId="188" fontId="17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94" fontId="2" fillId="0" borderId="19" xfId="0" applyNumberFormat="1" applyFont="1" applyBorder="1" applyAlignment="1">
      <alignment horizontal="center" vertical="top" wrapText="1"/>
    </xf>
    <xf numFmtId="194" fontId="2" fillId="0" borderId="2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97" fontId="1" fillId="0" borderId="19" xfId="0" applyNumberFormat="1" applyFont="1" applyBorder="1" applyAlignment="1">
      <alignment horizontal="center" vertical="top" wrapText="1"/>
    </xf>
    <xf numFmtId="197" fontId="1" fillId="0" borderId="2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1" fontId="19" fillId="0" borderId="19" xfId="0" applyNumberFormat="1" applyFont="1" applyFill="1" applyBorder="1" applyAlignment="1">
      <alignment horizontal="center" vertical="top"/>
    </xf>
    <xf numFmtId="1" fontId="19" fillId="0" borderId="20" xfId="0" applyNumberFormat="1" applyFont="1" applyFill="1" applyBorder="1" applyAlignment="1">
      <alignment horizontal="center" vertical="top"/>
    </xf>
    <xf numFmtId="1" fontId="19" fillId="0" borderId="19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95" fontId="19" fillId="0" borderId="19" xfId="0" applyNumberFormat="1" applyFont="1" applyFill="1" applyBorder="1" applyAlignment="1">
      <alignment horizontal="center"/>
    </xf>
    <xf numFmtId="195" fontId="19" fillId="0" borderId="20" xfId="0" applyNumberFormat="1" applyFont="1" applyFill="1" applyBorder="1" applyAlignment="1">
      <alignment horizontal="center"/>
    </xf>
    <xf numFmtId="216" fontId="19" fillId="0" borderId="19" xfId="0" applyNumberFormat="1" applyFont="1" applyFill="1" applyBorder="1" applyAlignment="1">
      <alignment horizontal="center" vertical="top"/>
    </xf>
    <xf numFmtId="216" fontId="19" fillId="0" borderId="20" xfId="0" applyNumberFormat="1" applyFont="1" applyFill="1" applyBorder="1" applyAlignment="1">
      <alignment horizontal="center" vertical="top"/>
    </xf>
    <xf numFmtId="198" fontId="19" fillId="0" borderId="19" xfId="0" applyNumberFormat="1" applyFont="1" applyFill="1" applyBorder="1" applyAlignment="1">
      <alignment horizontal="center" vertical="top"/>
    </xf>
    <xf numFmtId="198" fontId="19" fillId="0" borderId="20" xfId="0" applyNumberFormat="1" applyFont="1" applyFill="1" applyBorder="1" applyAlignment="1">
      <alignment horizontal="center" vertical="top"/>
    </xf>
    <xf numFmtId="200" fontId="19" fillId="0" borderId="19" xfId="0" applyNumberFormat="1" applyFont="1" applyFill="1" applyBorder="1" applyAlignment="1">
      <alignment horizontal="center" vertical="top" wrapText="1"/>
    </xf>
    <xf numFmtId="200" fontId="19" fillId="0" borderId="2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center"/>
    </xf>
    <xf numFmtId="207" fontId="1" fillId="0" borderId="19" xfId="0" applyNumberFormat="1" applyFont="1" applyBorder="1" applyAlignment="1">
      <alignment horizontal="center" vertical="top"/>
    </xf>
    <xf numFmtId="207" fontId="1" fillId="0" borderId="20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kon4.rada.gov.ua/laws/show/z2023-12/paran124#n12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="80" zoomScaleSheetLayoutView="80" zoomScalePageLayoutView="0" workbookViewId="0" topLeftCell="A75">
      <selection activeCell="L78" sqref="L78:N78"/>
    </sheetView>
  </sheetViews>
  <sheetFormatPr defaultColWidth="9.140625" defaultRowHeight="15"/>
  <cols>
    <col min="1" max="1" width="9.28125" style="6" customWidth="1"/>
    <col min="2" max="2" width="42.28125" style="6" customWidth="1"/>
    <col min="3" max="3" width="10.8515625" style="6" customWidth="1"/>
    <col min="4" max="4" width="13.00390625" style="6" customWidth="1"/>
    <col min="5" max="6" width="12.28125" style="6" customWidth="1"/>
    <col min="7" max="7" width="12.8515625" style="6" customWidth="1"/>
    <col min="8" max="8" width="9.8515625" style="6" customWidth="1"/>
    <col min="9" max="9" width="9.7109375" style="6" customWidth="1"/>
    <col min="10" max="10" width="14.28125" style="6" customWidth="1"/>
    <col min="11" max="11" width="12.00390625" style="6" customWidth="1"/>
    <col min="12" max="12" width="11.28125" style="6" customWidth="1"/>
    <col min="13" max="13" width="12.00390625" style="6" customWidth="1"/>
    <col min="14" max="14" width="16.28125" style="6" customWidth="1"/>
    <col min="15" max="15" width="11.7109375" style="6" customWidth="1"/>
    <col min="16" max="16384" width="9.140625" style="6" customWidth="1"/>
  </cols>
  <sheetData>
    <row r="1" spans="9:15" s="44" customFormat="1" ht="9.75">
      <c r="I1" s="45"/>
      <c r="J1" s="44" t="s">
        <v>0</v>
      </c>
      <c r="K1" s="46"/>
      <c r="L1" s="46"/>
      <c r="M1" s="46"/>
      <c r="N1" s="46"/>
      <c r="O1" s="46"/>
    </row>
    <row r="2" spans="9:15" s="44" customFormat="1" ht="9.75">
      <c r="I2" s="45"/>
      <c r="J2" s="44" t="s">
        <v>81</v>
      </c>
      <c r="K2" s="46"/>
      <c r="L2" s="46"/>
      <c r="M2" s="46"/>
      <c r="N2" s="46"/>
      <c r="O2" s="46"/>
    </row>
    <row r="3" spans="9:15" s="44" customFormat="1" ht="9.75">
      <c r="I3" s="45"/>
      <c r="K3" s="46"/>
      <c r="L3" s="46"/>
      <c r="M3" s="46"/>
      <c r="N3" s="46"/>
      <c r="O3" s="46"/>
    </row>
    <row r="4" ht="24" customHeight="1">
      <c r="J4" s="47" t="s">
        <v>0</v>
      </c>
    </row>
    <row r="5" spans="10:15" ht="36" customHeight="1">
      <c r="J5" s="252" t="s">
        <v>54</v>
      </c>
      <c r="K5" s="252"/>
      <c r="L5" s="252"/>
      <c r="M5" s="252"/>
      <c r="N5" s="252"/>
      <c r="O5" s="24"/>
    </row>
    <row r="6" spans="10:14" ht="13.5">
      <c r="J6" s="253" t="s">
        <v>1</v>
      </c>
      <c r="K6" s="253"/>
      <c r="L6" s="253"/>
      <c r="M6" s="253"/>
      <c r="N6" s="253"/>
    </row>
    <row r="8" spans="10:15" ht="34.5" customHeight="1">
      <c r="J8" s="252" t="s">
        <v>55</v>
      </c>
      <c r="K8" s="252"/>
      <c r="L8" s="252"/>
      <c r="M8" s="252"/>
      <c r="N8" s="252"/>
      <c r="O8" s="24"/>
    </row>
    <row r="9" spans="9:10" ht="15">
      <c r="I9" s="3"/>
      <c r="J9" s="62" t="s">
        <v>82</v>
      </c>
    </row>
    <row r="10" spans="9:10" ht="12.75" customHeight="1">
      <c r="I10" s="3"/>
      <c r="J10" s="25"/>
    </row>
    <row r="11" spans="9:11" ht="18">
      <c r="I11" s="3"/>
      <c r="J11" s="29">
        <v>43138</v>
      </c>
      <c r="K11" s="49" t="s">
        <v>155</v>
      </c>
    </row>
    <row r="12" ht="15">
      <c r="I12" s="3"/>
    </row>
    <row r="13" ht="13.5" customHeight="1">
      <c r="A13" s="9"/>
    </row>
    <row r="14" spans="1:14" s="12" customFormat="1" ht="22.5">
      <c r="A14" s="254" t="s">
        <v>2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</row>
    <row r="15" spans="1:14" s="12" customFormat="1" ht="21">
      <c r="A15" s="247" t="s">
        <v>134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14" s="12" customFormat="1" ht="12.75" customHeight="1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</row>
    <row r="17" spans="1:16" s="12" customFormat="1" ht="18">
      <c r="A17" s="18" t="s">
        <v>21</v>
      </c>
      <c r="B17" s="242" t="s">
        <v>135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7"/>
      <c r="P17" s="27"/>
    </row>
    <row r="18" spans="1:16" s="12" customFormat="1" ht="18">
      <c r="A18" s="18" t="s">
        <v>20</v>
      </c>
      <c r="B18" s="240" t="s">
        <v>102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7"/>
      <c r="P18" s="27"/>
    </row>
    <row r="19" spans="1:16" s="12" customFormat="1" ht="18">
      <c r="A19" s="18" t="s">
        <v>22</v>
      </c>
      <c r="B19" s="242" t="s">
        <v>136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7"/>
      <c r="P19" s="27"/>
    </row>
    <row r="20" spans="1:16" s="12" customFormat="1" ht="18">
      <c r="A20" s="18" t="s">
        <v>20</v>
      </c>
      <c r="B20" s="240" t="s">
        <v>101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7"/>
      <c r="P20" s="27"/>
    </row>
    <row r="21" spans="1:16" s="14" customFormat="1" ht="18.75" customHeight="1">
      <c r="A21" s="19" t="s">
        <v>23</v>
      </c>
      <c r="B21" s="245" t="s">
        <v>143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7"/>
      <c r="O21" s="26"/>
      <c r="P21" s="26"/>
    </row>
    <row r="22" spans="1:16" s="14" customFormat="1" ht="21.75" customHeight="1">
      <c r="A22" s="19"/>
      <c r="B22" s="42" t="s">
        <v>83</v>
      </c>
      <c r="C22" s="52" t="s">
        <v>137</v>
      </c>
      <c r="O22" s="28"/>
      <c r="P22" s="28"/>
    </row>
    <row r="23" spans="1:16" s="14" customFormat="1" ht="18">
      <c r="A23" s="19"/>
      <c r="B23" s="1"/>
      <c r="C23" s="244" t="s">
        <v>25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8"/>
      <c r="P23" s="28"/>
    </row>
    <row r="24" s="12" customFormat="1" ht="12" customHeight="1">
      <c r="A24" s="18" t="s">
        <v>24</v>
      </c>
    </row>
    <row r="25" spans="1:2" s="12" customFormat="1" ht="18">
      <c r="A25" s="18" t="s">
        <v>26</v>
      </c>
      <c r="B25" s="38" t="s">
        <v>138</v>
      </c>
    </row>
    <row r="26" spans="1:2" s="12" customFormat="1" ht="18">
      <c r="A26" s="18"/>
      <c r="B26" s="38" t="s">
        <v>139</v>
      </c>
    </row>
    <row r="27" spans="1:2" s="12" customFormat="1" ht="18">
      <c r="A27" s="18"/>
      <c r="B27" s="38" t="s">
        <v>46</v>
      </c>
    </row>
    <row r="28" s="12" customFormat="1" ht="14.25" customHeight="1">
      <c r="A28" s="18"/>
    </row>
    <row r="29" spans="1:16" s="12" customFormat="1" ht="18">
      <c r="A29" s="19" t="s">
        <v>27</v>
      </c>
      <c r="B29" s="239" t="s">
        <v>34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</row>
    <row r="30" spans="1:16" s="12" customFormat="1" ht="18">
      <c r="A30" s="13"/>
      <c r="B30" s="239" t="s">
        <v>35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</row>
    <row r="31" spans="1:16" s="12" customFormat="1" ht="18.75" customHeight="1">
      <c r="A31" s="13"/>
      <c r="B31" s="158" t="s">
        <v>140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</row>
    <row r="32" spans="1:16" s="12" customFormat="1" ht="18">
      <c r="A32" s="13"/>
      <c r="B32" s="249" t="s">
        <v>103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0"/>
      <c r="P32" s="20"/>
    </row>
    <row r="33" spans="1:16" s="38" customFormat="1" ht="39" customHeight="1">
      <c r="A33" s="42"/>
      <c r="B33" s="158" t="s">
        <v>84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43"/>
      <c r="P33" s="43"/>
    </row>
    <row r="34" spans="1:16" s="12" customFormat="1" ht="18">
      <c r="A34" s="1"/>
      <c r="B34" s="158" t="s">
        <v>85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s="12" customFormat="1" ht="18.75" customHeight="1">
      <c r="A35" s="1"/>
      <c r="B35" s="251" t="s">
        <v>154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0"/>
      <c r="P35" s="20"/>
    </row>
    <row r="36" spans="1:16" s="12" customFormat="1" ht="39.75" customHeight="1">
      <c r="A36" s="1"/>
      <c r="B36" s="251" t="s">
        <v>118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0"/>
      <c r="P36" s="20"/>
    </row>
    <row r="37" spans="1:16" s="38" customFormat="1" ht="18">
      <c r="A37" s="42"/>
      <c r="B37" s="158" t="s">
        <v>153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86"/>
      <c r="P37" s="86"/>
    </row>
    <row r="38" spans="1:16" s="12" customFormat="1" ht="18.75" customHeight="1">
      <c r="A38" s="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4" s="12" customFormat="1" ht="38.25" customHeight="1">
      <c r="A39" s="19" t="s">
        <v>28</v>
      </c>
      <c r="B39" s="14" t="s">
        <v>56</v>
      </c>
      <c r="C39" s="234" t="s">
        <v>142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</row>
    <row r="40" s="12" customFormat="1" ht="18">
      <c r="A40" s="1"/>
    </row>
    <row r="41" spans="1:2" s="12" customFormat="1" ht="18">
      <c r="A41" s="18" t="s">
        <v>29</v>
      </c>
      <c r="B41" s="12" t="s">
        <v>63</v>
      </c>
    </row>
    <row r="42" spans="1:14" s="12" customFormat="1" ht="18">
      <c r="A42" s="165" t="s">
        <v>3</v>
      </c>
      <c r="B42" s="164" t="s">
        <v>64</v>
      </c>
      <c r="C42" s="164" t="s">
        <v>86</v>
      </c>
      <c r="D42" s="165"/>
      <c r="E42" s="165"/>
      <c r="F42" s="165" t="s">
        <v>65</v>
      </c>
      <c r="G42" s="165"/>
      <c r="H42" s="165"/>
      <c r="I42" s="165"/>
      <c r="J42" s="165"/>
      <c r="K42" s="165"/>
      <c r="L42" s="165"/>
      <c r="M42" s="165"/>
      <c r="N42" s="165"/>
    </row>
    <row r="43" spans="1:14" s="12" customFormat="1" ht="18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</row>
    <row r="44" spans="1:14" s="12" customFormat="1" ht="18">
      <c r="A44" s="39" t="s">
        <v>47</v>
      </c>
      <c r="B44" s="39" t="s">
        <v>47</v>
      </c>
      <c r="C44" s="208" t="s">
        <v>47</v>
      </c>
      <c r="D44" s="208"/>
      <c r="E44" s="208"/>
      <c r="F44" s="169" t="s">
        <v>47</v>
      </c>
      <c r="G44" s="208"/>
      <c r="H44" s="208"/>
      <c r="I44" s="208"/>
      <c r="J44" s="208"/>
      <c r="K44" s="208"/>
      <c r="L44" s="208"/>
      <c r="M44" s="208"/>
      <c r="N44" s="193"/>
    </row>
    <row r="45" s="15" customFormat="1" ht="15">
      <c r="A45" s="2"/>
    </row>
    <row r="46" spans="1:2" s="12" customFormat="1" ht="18">
      <c r="A46" s="18" t="s">
        <v>30</v>
      </c>
      <c r="B46" s="12" t="s">
        <v>66</v>
      </c>
    </row>
    <row r="47" spans="1:13" s="12" customFormat="1" ht="18">
      <c r="A47" s="18"/>
      <c r="M47" s="12" t="s">
        <v>39</v>
      </c>
    </row>
    <row r="48" spans="1:14" s="65" customFormat="1" ht="48.75" customHeight="1">
      <c r="A48" s="64" t="s">
        <v>3</v>
      </c>
      <c r="B48" s="64" t="s">
        <v>64</v>
      </c>
      <c r="C48" s="225" t="s">
        <v>86</v>
      </c>
      <c r="D48" s="226"/>
      <c r="E48" s="227" t="s">
        <v>89</v>
      </c>
      <c r="F48" s="228"/>
      <c r="G48" s="228"/>
      <c r="H48" s="229"/>
      <c r="I48" s="225" t="s">
        <v>88</v>
      </c>
      <c r="J48" s="226"/>
      <c r="K48" s="225" t="s">
        <v>87</v>
      </c>
      <c r="L48" s="226"/>
      <c r="M48" s="225" t="s">
        <v>90</v>
      </c>
      <c r="N48" s="226"/>
    </row>
    <row r="49" spans="1:14" s="53" customFormat="1" ht="15">
      <c r="A49" s="57">
        <v>1</v>
      </c>
      <c r="B49" s="57">
        <v>2</v>
      </c>
      <c r="C49" s="177">
        <v>3</v>
      </c>
      <c r="D49" s="179"/>
      <c r="E49" s="177">
        <v>4</v>
      </c>
      <c r="F49" s="178"/>
      <c r="G49" s="178"/>
      <c r="H49" s="179"/>
      <c r="I49" s="177">
        <v>5</v>
      </c>
      <c r="J49" s="179"/>
      <c r="K49" s="177">
        <v>6</v>
      </c>
      <c r="L49" s="179"/>
      <c r="M49" s="177">
        <v>7</v>
      </c>
      <c r="N49" s="179"/>
    </row>
    <row r="50" spans="1:14" s="15" customFormat="1" ht="18">
      <c r="A50" s="39"/>
      <c r="B50" s="39"/>
      <c r="C50" s="169"/>
      <c r="D50" s="170"/>
      <c r="E50" s="230" t="s">
        <v>111</v>
      </c>
      <c r="F50" s="230"/>
      <c r="G50" s="230"/>
      <c r="H50" s="230"/>
      <c r="I50" s="237"/>
      <c r="J50" s="238"/>
      <c r="K50" s="237"/>
      <c r="L50" s="238"/>
      <c r="M50" s="237"/>
      <c r="N50" s="238"/>
    </row>
    <row r="51" spans="1:14" s="15" customFormat="1" ht="18">
      <c r="A51" s="39"/>
      <c r="B51" s="39"/>
      <c r="C51" s="169"/>
      <c r="D51" s="170"/>
      <c r="E51" s="230" t="s">
        <v>112</v>
      </c>
      <c r="F51" s="230"/>
      <c r="G51" s="230"/>
      <c r="H51" s="230"/>
      <c r="I51" s="159"/>
      <c r="J51" s="160"/>
      <c r="K51" s="159"/>
      <c r="L51" s="160"/>
      <c r="M51" s="257"/>
      <c r="N51" s="258"/>
    </row>
    <row r="52" spans="1:14" s="15" customFormat="1" ht="111.75" customHeight="1">
      <c r="A52" s="34"/>
      <c r="B52" s="82" t="s">
        <v>141</v>
      </c>
      <c r="C52" s="169">
        <v>1010</v>
      </c>
      <c r="D52" s="170"/>
      <c r="E52" s="231" t="s">
        <v>144</v>
      </c>
      <c r="F52" s="232"/>
      <c r="G52" s="232"/>
      <c r="H52" s="233"/>
      <c r="I52" s="159">
        <v>488.9</v>
      </c>
      <c r="J52" s="160"/>
      <c r="K52" s="159">
        <v>0</v>
      </c>
      <c r="L52" s="160"/>
      <c r="M52" s="159">
        <f>I52+K52</f>
        <v>488.9</v>
      </c>
      <c r="N52" s="160"/>
    </row>
    <row r="53" spans="1:14" s="15" customFormat="1" ht="18">
      <c r="A53" s="34"/>
      <c r="B53" s="35"/>
      <c r="C53" s="169"/>
      <c r="D53" s="170"/>
      <c r="E53" s="171" t="s">
        <v>74</v>
      </c>
      <c r="F53" s="172"/>
      <c r="G53" s="172"/>
      <c r="H53" s="173"/>
      <c r="I53" s="159">
        <f>I52</f>
        <v>488.9</v>
      </c>
      <c r="J53" s="160"/>
      <c r="K53" s="159">
        <v>0</v>
      </c>
      <c r="L53" s="160"/>
      <c r="M53" s="159">
        <f>I53+K53</f>
        <v>488.9</v>
      </c>
      <c r="N53" s="160"/>
    </row>
    <row r="54" s="15" customFormat="1" ht="15">
      <c r="A54" s="2"/>
    </row>
    <row r="55" spans="1:2" s="12" customFormat="1" ht="18">
      <c r="A55" s="18" t="s">
        <v>36</v>
      </c>
      <c r="B55" s="38" t="s">
        <v>91</v>
      </c>
    </row>
    <row r="56" spans="1:10" s="12" customFormat="1" ht="18">
      <c r="A56" s="18"/>
      <c r="J56" s="12" t="s">
        <v>39</v>
      </c>
    </row>
    <row r="57" spans="1:14" s="32" customFormat="1" ht="46.5" customHeight="1">
      <c r="A57" s="164" t="s">
        <v>92</v>
      </c>
      <c r="B57" s="164"/>
      <c r="C57" s="216" t="s">
        <v>64</v>
      </c>
      <c r="D57" s="236"/>
      <c r="E57" s="225" t="s">
        <v>88</v>
      </c>
      <c r="F57" s="226"/>
      <c r="G57" s="225" t="s">
        <v>87</v>
      </c>
      <c r="H57" s="226"/>
      <c r="I57" s="225" t="s">
        <v>90</v>
      </c>
      <c r="J57" s="226"/>
      <c r="K57" s="66"/>
      <c r="L57" s="66"/>
      <c r="M57" s="66"/>
      <c r="N57" s="66"/>
    </row>
    <row r="58" spans="1:14" s="53" customFormat="1" ht="15">
      <c r="A58" s="216">
        <v>1</v>
      </c>
      <c r="B58" s="218"/>
      <c r="C58" s="177">
        <v>2</v>
      </c>
      <c r="D58" s="179"/>
      <c r="E58" s="177">
        <v>3</v>
      </c>
      <c r="F58" s="179"/>
      <c r="G58" s="177">
        <v>4</v>
      </c>
      <c r="H58" s="179"/>
      <c r="I58" s="177">
        <v>5</v>
      </c>
      <c r="J58" s="179"/>
      <c r="K58" s="256"/>
      <c r="L58" s="256"/>
      <c r="M58" s="256"/>
      <c r="N58" s="256"/>
    </row>
    <row r="59" spans="1:14" s="15" customFormat="1" ht="19.5" customHeight="1">
      <c r="A59" s="200" t="s">
        <v>105</v>
      </c>
      <c r="B59" s="201"/>
      <c r="C59" s="192" t="s">
        <v>47</v>
      </c>
      <c r="D59" s="193"/>
      <c r="E59" s="192" t="s">
        <v>47</v>
      </c>
      <c r="F59" s="193"/>
      <c r="G59" s="192" t="s">
        <v>47</v>
      </c>
      <c r="H59" s="193"/>
      <c r="I59" s="192" t="s">
        <v>47</v>
      </c>
      <c r="J59" s="193"/>
      <c r="K59" s="194"/>
      <c r="L59" s="194"/>
      <c r="M59" s="194"/>
      <c r="N59" s="194"/>
    </row>
    <row r="60" spans="1:14" s="15" customFormat="1" ht="57.75" customHeight="1">
      <c r="A60" s="200" t="s">
        <v>113</v>
      </c>
      <c r="B60" s="201"/>
      <c r="C60" s="177" t="s">
        <v>141</v>
      </c>
      <c r="D60" s="179"/>
      <c r="E60" s="177">
        <v>488.9</v>
      </c>
      <c r="F60" s="179"/>
      <c r="G60" s="177" t="s">
        <v>47</v>
      </c>
      <c r="H60" s="179"/>
      <c r="I60" s="177">
        <v>488.9</v>
      </c>
      <c r="J60" s="179"/>
      <c r="K60" s="194"/>
      <c r="L60" s="194"/>
      <c r="M60" s="194"/>
      <c r="N60" s="194"/>
    </row>
    <row r="61" spans="1:14" s="15" customFormat="1" ht="19.5" customHeight="1">
      <c r="A61" s="200" t="s">
        <v>69</v>
      </c>
      <c r="B61" s="201"/>
      <c r="C61" s="177" t="s">
        <v>47</v>
      </c>
      <c r="D61" s="179"/>
      <c r="E61" s="177" t="s">
        <v>47</v>
      </c>
      <c r="F61" s="179"/>
      <c r="G61" s="177" t="s">
        <v>47</v>
      </c>
      <c r="H61" s="179"/>
      <c r="I61" s="177" t="s">
        <v>47</v>
      </c>
      <c r="J61" s="179"/>
      <c r="K61" s="194"/>
      <c r="L61" s="194"/>
      <c r="M61" s="194"/>
      <c r="N61" s="194"/>
    </row>
    <row r="62" spans="1:14" s="15" customFormat="1" ht="72.75" customHeight="1" hidden="1">
      <c r="A62" s="200" t="s">
        <v>104</v>
      </c>
      <c r="B62" s="201"/>
      <c r="C62" s="177" t="s">
        <v>141</v>
      </c>
      <c r="D62" s="179"/>
      <c r="E62" s="177">
        <v>488.9</v>
      </c>
      <c r="F62" s="179"/>
      <c r="G62" s="177" t="s">
        <v>47</v>
      </c>
      <c r="H62" s="179"/>
      <c r="I62" s="177">
        <v>488.9</v>
      </c>
      <c r="J62" s="179"/>
      <c r="K62" s="194"/>
      <c r="L62" s="194"/>
      <c r="M62" s="194"/>
      <c r="N62" s="194"/>
    </row>
    <row r="63" spans="1:14" s="15" customFormat="1" ht="19.5" customHeight="1">
      <c r="A63" s="200" t="s">
        <v>74</v>
      </c>
      <c r="B63" s="201"/>
      <c r="C63" s="177" t="s">
        <v>47</v>
      </c>
      <c r="D63" s="179"/>
      <c r="E63" s="177">
        <v>488.9</v>
      </c>
      <c r="F63" s="179"/>
      <c r="G63" s="177" t="s">
        <v>47</v>
      </c>
      <c r="H63" s="179"/>
      <c r="I63" s="177">
        <v>488.9</v>
      </c>
      <c r="J63" s="179"/>
      <c r="K63" s="194"/>
      <c r="L63" s="194"/>
      <c r="M63" s="194"/>
      <c r="N63" s="194"/>
    </row>
    <row r="64" spans="1:14" s="15" customFormat="1" ht="18">
      <c r="A64" s="21"/>
      <c r="B64" s="22"/>
      <c r="C64" s="23"/>
      <c r="D64" s="23"/>
      <c r="E64" s="23"/>
      <c r="F64" s="23"/>
      <c r="G64" s="23"/>
      <c r="H64" s="23"/>
      <c r="I64" s="23"/>
      <c r="J64" s="23"/>
      <c r="L64" s="23"/>
      <c r="M64" s="23"/>
      <c r="N64" s="23"/>
    </row>
    <row r="65" spans="1:2" s="12" customFormat="1" ht="18">
      <c r="A65" s="18" t="s">
        <v>37</v>
      </c>
      <c r="B65" s="12" t="s">
        <v>67</v>
      </c>
    </row>
    <row r="66" s="12" customFormat="1" ht="18">
      <c r="A66" s="18"/>
    </row>
    <row r="67" spans="1:15" s="32" customFormat="1" ht="25.5" customHeight="1">
      <c r="A67" s="30" t="s">
        <v>3</v>
      </c>
      <c r="B67" s="64" t="s">
        <v>64</v>
      </c>
      <c r="C67" s="227" t="s">
        <v>94</v>
      </c>
      <c r="D67" s="260"/>
      <c r="E67" s="261"/>
      <c r="F67" s="262" t="s">
        <v>18</v>
      </c>
      <c r="G67" s="260"/>
      <c r="H67" s="261"/>
      <c r="I67" s="164" t="s">
        <v>19</v>
      </c>
      <c r="J67" s="165"/>
      <c r="K67" s="165"/>
      <c r="L67" s="164" t="s">
        <v>93</v>
      </c>
      <c r="M67" s="165"/>
      <c r="N67" s="165"/>
      <c r="O67" s="31"/>
    </row>
    <row r="68" spans="1:15" s="70" customFormat="1" ht="15">
      <c r="A68" s="57">
        <v>1</v>
      </c>
      <c r="B68" s="68">
        <v>2</v>
      </c>
      <c r="C68" s="216">
        <v>3</v>
      </c>
      <c r="D68" s="217"/>
      <c r="E68" s="218"/>
      <c r="F68" s="259">
        <v>4</v>
      </c>
      <c r="G68" s="259"/>
      <c r="H68" s="259"/>
      <c r="I68" s="259">
        <v>5</v>
      </c>
      <c r="J68" s="259"/>
      <c r="K68" s="259"/>
      <c r="L68" s="259">
        <v>6</v>
      </c>
      <c r="M68" s="259"/>
      <c r="N68" s="259"/>
      <c r="O68" s="69"/>
    </row>
    <row r="69" spans="1:15" s="70" customFormat="1" ht="18">
      <c r="A69" s="57"/>
      <c r="B69" s="71"/>
      <c r="C69" s="200" t="s">
        <v>114</v>
      </c>
      <c r="D69" s="205"/>
      <c r="E69" s="205"/>
      <c r="F69" s="164"/>
      <c r="G69" s="164"/>
      <c r="H69" s="164"/>
      <c r="I69" s="164"/>
      <c r="J69" s="164"/>
      <c r="K69" s="164"/>
      <c r="L69" s="164"/>
      <c r="M69" s="164"/>
      <c r="N69" s="164"/>
      <c r="O69" s="69"/>
    </row>
    <row r="70" spans="1:15" s="70" customFormat="1" ht="18">
      <c r="A70" s="57"/>
      <c r="B70" s="71"/>
      <c r="C70" s="200" t="s">
        <v>112</v>
      </c>
      <c r="D70" s="205"/>
      <c r="E70" s="205"/>
      <c r="F70" s="164"/>
      <c r="G70" s="164"/>
      <c r="H70" s="164"/>
      <c r="I70" s="83"/>
      <c r="J70" s="84"/>
      <c r="K70" s="85"/>
      <c r="L70" s="164"/>
      <c r="M70" s="164"/>
      <c r="N70" s="164"/>
      <c r="O70" s="69"/>
    </row>
    <row r="71" spans="1:15" s="38" customFormat="1" ht="166.5" customHeight="1">
      <c r="A71" s="36"/>
      <c r="B71" s="82" t="s">
        <v>141</v>
      </c>
      <c r="C71" s="200" t="s">
        <v>144</v>
      </c>
      <c r="D71" s="205"/>
      <c r="E71" s="205"/>
      <c r="F71" s="177" t="s">
        <v>79</v>
      </c>
      <c r="G71" s="178"/>
      <c r="H71" s="179"/>
      <c r="I71" s="177" t="s">
        <v>145</v>
      </c>
      <c r="J71" s="178"/>
      <c r="K71" s="179"/>
      <c r="L71" s="177">
        <v>488.9</v>
      </c>
      <c r="M71" s="178"/>
      <c r="N71" s="179"/>
      <c r="O71" s="69"/>
    </row>
    <row r="72" spans="1:15" s="38" customFormat="1" ht="18">
      <c r="A72" s="39">
        <v>1</v>
      </c>
      <c r="B72" s="36"/>
      <c r="C72" s="171" t="s">
        <v>6</v>
      </c>
      <c r="D72" s="172"/>
      <c r="E72" s="173"/>
      <c r="F72" s="189"/>
      <c r="G72" s="190"/>
      <c r="H72" s="191"/>
      <c r="I72" s="180"/>
      <c r="J72" s="181"/>
      <c r="K72" s="182"/>
      <c r="L72" s="177"/>
      <c r="M72" s="178"/>
      <c r="N72" s="179"/>
      <c r="O72" s="69"/>
    </row>
    <row r="73" spans="1:15" s="38" customFormat="1" ht="18">
      <c r="A73" s="39"/>
      <c r="B73" s="36"/>
      <c r="C73" s="171" t="s">
        <v>47</v>
      </c>
      <c r="D73" s="172"/>
      <c r="E73" s="173"/>
      <c r="F73" s="171" t="s">
        <v>47</v>
      </c>
      <c r="G73" s="172"/>
      <c r="H73" s="173"/>
      <c r="I73" s="186"/>
      <c r="J73" s="187"/>
      <c r="K73" s="188"/>
      <c r="L73" s="209" t="s">
        <v>47</v>
      </c>
      <c r="M73" s="210"/>
      <c r="N73" s="211"/>
      <c r="O73" s="37"/>
    </row>
    <row r="74" spans="1:15" s="38" customFormat="1" ht="18">
      <c r="A74" s="40">
        <v>2</v>
      </c>
      <c r="B74" s="36"/>
      <c r="C74" s="171" t="s">
        <v>7</v>
      </c>
      <c r="D74" s="172"/>
      <c r="E74" s="173"/>
      <c r="F74" s="202"/>
      <c r="G74" s="203"/>
      <c r="H74" s="204"/>
      <c r="I74" s="177"/>
      <c r="J74" s="178"/>
      <c r="K74" s="179"/>
      <c r="L74" s="177"/>
      <c r="M74" s="178"/>
      <c r="N74" s="179"/>
      <c r="O74" s="37"/>
    </row>
    <row r="75" spans="1:15" s="38" customFormat="1" ht="69" customHeight="1">
      <c r="A75" s="40"/>
      <c r="B75" s="36"/>
      <c r="C75" s="171" t="s">
        <v>106</v>
      </c>
      <c r="D75" s="172"/>
      <c r="E75" s="173"/>
      <c r="F75" s="177" t="s">
        <v>48</v>
      </c>
      <c r="G75" s="178"/>
      <c r="H75" s="179"/>
      <c r="I75" s="186" t="s">
        <v>146</v>
      </c>
      <c r="J75" s="187"/>
      <c r="K75" s="188"/>
      <c r="L75" s="166">
        <f>L76</f>
        <v>220</v>
      </c>
      <c r="M75" s="167"/>
      <c r="N75" s="168"/>
      <c r="O75" s="37"/>
    </row>
    <row r="76" spans="1:15" s="38" customFormat="1" ht="51.75" customHeight="1">
      <c r="A76" s="40"/>
      <c r="B76" s="73"/>
      <c r="C76" s="174" t="s">
        <v>115</v>
      </c>
      <c r="D76" s="175"/>
      <c r="E76" s="176"/>
      <c r="F76" s="177" t="s">
        <v>48</v>
      </c>
      <c r="G76" s="178"/>
      <c r="H76" s="179"/>
      <c r="I76" s="180" t="s">
        <v>147</v>
      </c>
      <c r="J76" s="181"/>
      <c r="K76" s="182"/>
      <c r="L76" s="166">
        <f>SUM(L77:N82)</f>
        <v>220</v>
      </c>
      <c r="M76" s="167"/>
      <c r="N76" s="168"/>
      <c r="O76" s="37"/>
    </row>
    <row r="77" spans="1:15" s="38" customFormat="1" ht="18">
      <c r="A77" s="40"/>
      <c r="B77" s="73"/>
      <c r="C77" s="174" t="s">
        <v>149</v>
      </c>
      <c r="D77" s="175"/>
      <c r="E77" s="176"/>
      <c r="F77" s="177" t="s">
        <v>48</v>
      </c>
      <c r="G77" s="178"/>
      <c r="H77" s="179"/>
      <c r="I77" s="183"/>
      <c r="J77" s="184"/>
      <c r="K77" s="185"/>
      <c r="L77" s="166">
        <v>80</v>
      </c>
      <c r="M77" s="167"/>
      <c r="N77" s="168"/>
      <c r="O77" s="37"/>
    </row>
    <row r="78" spans="1:15" s="38" customFormat="1" ht="18">
      <c r="A78" s="40"/>
      <c r="B78" s="73"/>
      <c r="C78" s="174" t="s">
        <v>108</v>
      </c>
      <c r="D78" s="175"/>
      <c r="E78" s="176"/>
      <c r="F78" s="177" t="s">
        <v>48</v>
      </c>
      <c r="G78" s="178"/>
      <c r="H78" s="179"/>
      <c r="I78" s="183"/>
      <c r="J78" s="184"/>
      <c r="K78" s="185"/>
      <c r="L78" s="166">
        <v>75</v>
      </c>
      <c r="M78" s="167"/>
      <c r="N78" s="168"/>
      <c r="O78" s="37"/>
    </row>
    <row r="79" spans="1:15" s="38" customFormat="1" ht="18">
      <c r="A79" s="40"/>
      <c r="B79" s="73"/>
      <c r="C79" s="174" t="s">
        <v>150</v>
      </c>
      <c r="D79" s="175"/>
      <c r="E79" s="176"/>
      <c r="F79" s="177" t="s">
        <v>48</v>
      </c>
      <c r="G79" s="178"/>
      <c r="H79" s="179"/>
      <c r="I79" s="183"/>
      <c r="J79" s="184"/>
      <c r="K79" s="185"/>
      <c r="L79" s="166">
        <v>35</v>
      </c>
      <c r="M79" s="167"/>
      <c r="N79" s="168"/>
      <c r="O79" s="37"/>
    </row>
    <row r="80" spans="1:15" s="38" customFormat="1" ht="18">
      <c r="A80" s="40"/>
      <c r="B80" s="73"/>
      <c r="C80" s="174" t="s">
        <v>152</v>
      </c>
      <c r="D80" s="175"/>
      <c r="E80" s="176"/>
      <c r="F80" s="177" t="s">
        <v>48</v>
      </c>
      <c r="G80" s="178"/>
      <c r="H80" s="179"/>
      <c r="I80" s="183"/>
      <c r="J80" s="184"/>
      <c r="K80" s="185"/>
      <c r="L80" s="166">
        <v>1</v>
      </c>
      <c r="M80" s="167"/>
      <c r="N80" s="168"/>
      <c r="O80" s="37"/>
    </row>
    <row r="81" spans="1:15" s="38" customFormat="1" ht="18">
      <c r="A81" s="40"/>
      <c r="B81" s="73"/>
      <c r="C81" s="174" t="s">
        <v>151</v>
      </c>
      <c r="D81" s="175"/>
      <c r="E81" s="176"/>
      <c r="F81" s="177" t="s">
        <v>48</v>
      </c>
      <c r="G81" s="178"/>
      <c r="H81" s="179"/>
      <c r="I81" s="183"/>
      <c r="J81" s="184"/>
      <c r="K81" s="185"/>
      <c r="L81" s="166">
        <v>7</v>
      </c>
      <c r="M81" s="167"/>
      <c r="N81" s="168"/>
      <c r="O81" s="37"/>
    </row>
    <row r="82" spans="1:15" s="38" customFormat="1" ht="84" customHeight="1">
      <c r="A82" s="40"/>
      <c r="B82" s="73"/>
      <c r="C82" s="174" t="s">
        <v>110</v>
      </c>
      <c r="D82" s="175"/>
      <c r="E82" s="176"/>
      <c r="F82" s="177" t="s">
        <v>48</v>
      </c>
      <c r="G82" s="178"/>
      <c r="H82" s="179"/>
      <c r="I82" s="186"/>
      <c r="J82" s="187"/>
      <c r="K82" s="188"/>
      <c r="L82" s="166">
        <v>22</v>
      </c>
      <c r="M82" s="167"/>
      <c r="N82" s="168"/>
      <c r="O82" s="37"/>
    </row>
    <row r="83" spans="1:15" s="38" customFormat="1" ht="18">
      <c r="A83" s="40">
        <v>3</v>
      </c>
      <c r="B83" s="41"/>
      <c r="C83" s="171" t="s">
        <v>8</v>
      </c>
      <c r="D83" s="172"/>
      <c r="E83" s="173"/>
      <c r="F83" s="177"/>
      <c r="G83" s="178"/>
      <c r="H83" s="179"/>
      <c r="I83" s="177"/>
      <c r="J83" s="178"/>
      <c r="K83" s="179"/>
      <c r="L83" s="177"/>
      <c r="M83" s="178"/>
      <c r="N83" s="179"/>
      <c r="O83" s="37"/>
    </row>
    <row r="84" spans="1:15" s="38" customFormat="1" ht="18">
      <c r="A84" s="39"/>
      <c r="B84" s="36"/>
      <c r="C84" s="171" t="s">
        <v>47</v>
      </c>
      <c r="D84" s="172"/>
      <c r="E84" s="173"/>
      <c r="F84" s="171" t="s">
        <v>47</v>
      </c>
      <c r="G84" s="172"/>
      <c r="H84" s="173"/>
      <c r="I84" s="76"/>
      <c r="J84" s="77"/>
      <c r="K84" s="78"/>
      <c r="L84" s="209" t="s">
        <v>47</v>
      </c>
      <c r="M84" s="210"/>
      <c r="N84" s="211"/>
      <c r="O84" s="37"/>
    </row>
    <row r="85" spans="1:15" s="38" customFormat="1" ht="19.5" customHeight="1">
      <c r="A85" s="40">
        <v>4</v>
      </c>
      <c r="B85" s="41"/>
      <c r="C85" s="219" t="s">
        <v>9</v>
      </c>
      <c r="D85" s="220"/>
      <c r="E85" s="221"/>
      <c r="F85" s="161"/>
      <c r="G85" s="162"/>
      <c r="H85" s="163"/>
      <c r="I85" s="222"/>
      <c r="J85" s="223"/>
      <c r="K85" s="224"/>
      <c r="L85" s="222"/>
      <c r="M85" s="223"/>
      <c r="N85" s="224"/>
      <c r="O85" s="37"/>
    </row>
    <row r="86" spans="1:15" s="38" customFormat="1" ht="50.25" customHeight="1">
      <c r="A86" s="41"/>
      <c r="B86" s="41"/>
      <c r="C86" s="219" t="s">
        <v>116</v>
      </c>
      <c r="D86" s="220"/>
      <c r="E86" s="221"/>
      <c r="F86" s="177" t="s">
        <v>78</v>
      </c>
      <c r="G86" s="178"/>
      <c r="H86" s="179"/>
      <c r="I86" s="171" t="s">
        <v>117</v>
      </c>
      <c r="J86" s="172"/>
      <c r="K86" s="173"/>
      <c r="L86" s="177">
        <v>100</v>
      </c>
      <c r="M86" s="178"/>
      <c r="N86" s="179"/>
      <c r="O86" s="37"/>
    </row>
    <row r="87" spans="1:15" s="15" customFormat="1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2" s="12" customFormat="1" ht="20.25">
      <c r="A88" s="18" t="s">
        <v>38</v>
      </c>
      <c r="B88" s="1" t="s">
        <v>68</v>
      </c>
    </row>
    <row r="89" spans="1:13" s="15" customFormat="1" ht="15">
      <c r="A89" s="199" t="s">
        <v>4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</row>
    <row r="90" spans="1:14" s="15" customFormat="1" ht="48.75" customHeight="1">
      <c r="A90" s="212" t="s">
        <v>10</v>
      </c>
      <c r="B90" s="212" t="s">
        <v>11</v>
      </c>
      <c r="C90" s="214" t="s">
        <v>64</v>
      </c>
      <c r="D90" s="216" t="s">
        <v>95</v>
      </c>
      <c r="E90" s="217"/>
      <c r="F90" s="218"/>
      <c r="G90" s="216" t="s">
        <v>96</v>
      </c>
      <c r="H90" s="217"/>
      <c r="I90" s="218"/>
      <c r="J90" s="216" t="s">
        <v>148</v>
      </c>
      <c r="K90" s="217"/>
      <c r="L90" s="218"/>
      <c r="M90" s="195" t="s">
        <v>12</v>
      </c>
      <c r="N90" s="196"/>
    </row>
    <row r="91" spans="1:14" s="15" customFormat="1" ht="38.25" customHeight="1">
      <c r="A91" s="213"/>
      <c r="B91" s="213"/>
      <c r="C91" s="215"/>
      <c r="D91" s="67" t="s">
        <v>15</v>
      </c>
      <c r="E91" s="67" t="s">
        <v>16</v>
      </c>
      <c r="F91" s="67" t="s">
        <v>5</v>
      </c>
      <c r="G91" s="67" t="s">
        <v>15</v>
      </c>
      <c r="H91" s="67" t="s">
        <v>16</v>
      </c>
      <c r="I91" s="67" t="s">
        <v>5</v>
      </c>
      <c r="J91" s="67" t="s">
        <v>15</v>
      </c>
      <c r="K91" s="67" t="s">
        <v>16</v>
      </c>
      <c r="L91" s="67" t="s">
        <v>5</v>
      </c>
      <c r="M91" s="197"/>
      <c r="N91" s="198"/>
    </row>
    <row r="92" spans="1:14" s="15" customFormat="1" ht="15">
      <c r="A92" s="8">
        <v>1</v>
      </c>
      <c r="B92" s="8">
        <v>2</v>
      </c>
      <c r="C92" s="8">
        <v>3</v>
      </c>
      <c r="D92" s="8">
        <v>4</v>
      </c>
      <c r="E92" s="8">
        <v>5</v>
      </c>
      <c r="F92" s="8">
        <v>6</v>
      </c>
      <c r="G92" s="8">
        <v>7</v>
      </c>
      <c r="H92" s="8">
        <v>8</v>
      </c>
      <c r="I92" s="8">
        <v>9</v>
      </c>
      <c r="J92" s="8">
        <v>10</v>
      </c>
      <c r="K92" s="8">
        <v>11</v>
      </c>
      <c r="L92" s="8">
        <v>12</v>
      </c>
      <c r="M92" s="263">
        <v>13</v>
      </c>
      <c r="N92" s="264"/>
    </row>
    <row r="93" spans="1:14" s="15" customFormat="1" ht="15">
      <c r="A93" s="17"/>
      <c r="B93" s="7" t="s">
        <v>69</v>
      </c>
      <c r="C93" s="8" t="s">
        <v>47</v>
      </c>
      <c r="D93" s="8" t="s">
        <v>47</v>
      </c>
      <c r="E93" s="8" t="s">
        <v>47</v>
      </c>
      <c r="F93" s="8" t="s">
        <v>47</v>
      </c>
      <c r="G93" s="8" t="s">
        <v>47</v>
      </c>
      <c r="H93" s="8" t="s">
        <v>47</v>
      </c>
      <c r="I93" s="8" t="s">
        <v>47</v>
      </c>
      <c r="J93" s="8" t="s">
        <v>47</v>
      </c>
      <c r="K93" s="8" t="s">
        <v>47</v>
      </c>
      <c r="L93" s="8" t="s">
        <v>47</v>
      </c>
      <c r="M93" s="263" t="s">
        <v>47</v>
      </c>
      <c r="N93" s="264"/>
    </row>
    <row r="94" spans="1:14" s="15" customFormat="1" ht="15">
      <c r="A94" s="17"/>
      <c r="B94" s="75" t="s">
        <v>70</v>
      </c>
      <c r="C94" s="8" t="s">
        <v>47</v>
      </c>
      <c r="D94" s="8" t="s">
        <v>47</v>
      </c>
      <c r="E94" s="8" t="s">
        <v>47</v>
      </c>
      <c r="F94" s="8" t="s">
        <v>47</v>
      </c>
      <c r="G94" s="8" t="s">
        <v>47</v>
      </c>
      <c r="H94" s="8" t="s">
        <v>47</v>
      </c>
      <c r="I94" s="8" t="s">
        <v>47</v>
      </c>
      <c r="J94" s="8" t="s">
        <v>47</v>
      </c>
      <c r="K94" s="8" t="s">
        <v>47</v>
      </c>
      <c r="L94" s="8" t="s">
        <v>47</v>
      </c>
      <c r="M94" s="263" t="s">
        <v>47</v>
      </c>
      <c r="N94" s="264"/>
    </row>
    <row r="95" spans="1:14" s="15" customFormat="1" ht="15">
      <c r="A95" s="17"/>
      <c r="B95" s="74" t="s">
        <v>43</v>
      </c>
      <c r="C95" s="8" t="s">
        <v>47</v>
      </c>
      <c r="D95" s="8" t="s">
        <v>47</v>
      </c>
      <c r="E95" s="8" t="s">
        <v>47</v>
      </c>
      <c r="F95" s="8" t="s">
        <v>47</v>
      </c>
      <c r="G95" s="8" t="s">
        <v>47</v>
      </c>
      <c r="H95" s="8" t="s">
        <v>47</v>
      </c>
      <c r="I95" s="8" t="s">
        <v>47</v>
      </c>
      <c r="J95" s="8" t="s">
        <v>47</v>
      </c>
      <c r="K95" s="8" t="s">
        <v>47</v>
      </c>
      <c r="L95" s="8" t="s">
        <v>47</v>
      </c>
      <c r="M95" s="263" t="s">
        <v>47</v>
      </c>
      <c r="N95" s="264"/>
    </row>
    <row r="96" spans="1:14" s="15" customFormat="1" ht="15">
      <c r="A96" s="8"/>
      <c r="B96" s="74" t="s">
        <v>13</v>
      </c>
      <c r="C96" s="8" t="s">
        <v>45</v>
      </c>
      <c r="D96" s="8" t="s">
        <v>45</v>
      </c>
      <c r="E96" s="8" t="s">
        <v>47</v>
      </c>
      <c r="F96" s="8" t="s">
        <v>47</v>
      </c>
      <c r="G96" s="8" t="s">
        <v>45</v>
      </c>
      <c r="H96" s="8" t="s">
        <v>47</v>
      </c>
      <c r="I96" s="8" t="s">
        <v>47</v>
      </c>
      <c r="J96" s="8" t="s">
        <v>45</v>
      </c>
      <c r="K96" s="8" t="s">
        <v>47</v>
      </c>
      <c r="L96" s="8" t="s">
        <v>47</v>
      </c>
      <c r="M96" s="263" t="s">
        <v>47</v>
      </c>
      <c r="N96" s="264"/>
    </row>
    <row r="97" spans="1:14" s="15" customFormat="1" ht="15">
      <c r="A97" s="8"/>
      <c r="B97" s="7" t="s">
        <v>41</v>
      </c>
      <c r="C97" s="8" t="s">
        <v>47</v>
      </c>
      <c r="D97" s="8" t="s">
        <v>47</v>
      </c>
      <c r="E97" s="8" t="s">
        <v>47</v>
      </c>
      <c r="F97" s="8" t="s">
        <v>47</v>
      </c>
      <c r="G97" s="8" t="s">
        <v>47</v>
      </c>
      <c r="H97" s="8" t="s">
        <v>47</v>
      </c>
      <c r="I97" s="8" t="s">
        <v>47</v>
      </c>
      <c r="J97" s="8" t="s">
        <v>47</v>
      </c>
      <c r="K97" s="8" t="s">
        <v>47</v>
      </c>
      <c r="L97" s="8" t="s">
        <v>47</v>
      </c>
      <c r="M97" s="263" t="s">
        <v>47</v>
      </c>
      <c r="N97" s="264"/>
    </row>
    <row r="98" spans="1:14" s="15" customFormat="1" ht="15">
      <c r="A98" s="8"/>
      <c r="B98" s="75" t="s">
        <v>71</v>
      </c>
      <c r="C98" s="8" t="s">
        <v>47</v>
      </c>
      <c r="D98" s="8" t="s">
        <v>47</v>
      </c>
      <c r="E98" s="8" t="s">
        <v>47</v>
      </c>
      <c r="F98" s="8" t="s">
        <v>47</v>
      </c>
      <c r="G98" s="8" t="s">
        <v>47</v>
      </c>
      <c r="H98" s="8" t="s">
        <v>47</v>
      </c>
      <c r="I98" s="8" t="s">
        <v>47</v>
      </c>
      <c r="J98" s="8" t="s">
        <v>47</v>
      </c>
      <c r="K98" s="8" t="s">
        <v>47</v>
      </c>
      <c r="L98" s="8" t="s">
        <v>47</v>
      </c>
      <c r="M98" s="263" t="s">
        <v>47</v>
      </c>
      <c r="N98" s="264"/>
    </row>
    <row r="99" spans="1:14" s="15" customFormat="1" ht="15">
      <c r="A99" s="8"/>
      <c r="B99" s="7" t="s">
        <v>41</v>
      </c>
      <c r="C99" s="8" t="s">
        <v>47</v>
      </c>
      <c r="D99" s="8" t="s">
        <v>47</v>
      </c>
      <c r="E99" s="8" t="s">
        <v>47</v>
      </c>
      <c r="F99" s="8" t="s">
        <v>47</v>
      </c>
      <c r="G99" s="8" t="s">
        <v>47</v>
      </c>
      <c r="H99" s="8" t="s">
        <v>47</v>
      </c>
      <c r="I99" s="8" t="s">
        <v>47</v>
      </c>
      <c r="J99" s="8" t="s">
        <v>47</v>
      </c>
      <c r="K99" s="8" t="s">
        <v>47</v>
      </c>
      <c r="L99" s="8" t="s">
        <v>47</v>
      </c>
      <c r="M99" s="263" t="s">
        <v>47</v>
      </c>
      <c r="N99" s="264"/>
    </row>
    <row r="100" spans="1:14" s="15" customFormat="1" ht="18" customHeight="1">
      <c r="A100" s="8"/>
      <c r="B100" s="75" t="s">
        <v>74</v>
      </c>
      <c r="C100" s="8" t="s">
        <v>47</v>
      </c>
      <c r="D100" s="8" t="s">
        <v>47</v>
      </c>
      <c r="E100" s="8" t="s">
        <v>47</v>
      </c>
      <c r="F100" s="8" t="s">
        <v>47</v>
      </c>
      <c r="G100" s="8" t="s">
        <v>47</v>
      </c>
      <c r="H100" s="8" t="s">
        <v>47</v>
      </c>
      <c r="I100" s="8" t="s">
        <v>47</v>
      </c>
      <c r="J100" s="8" t="s">
        <v>47</v>
      </c>
      <c r="K100" s="8" t="s">
        <v>47</v>
      </c>
      <c r="L100" s="8" t="s">
        <v>47</v>
      </c>
      <c r="M100" s="263" t="s">
        <v>47</v>
      </c>
      <c r="N100" s="264"/>
    </row>
    <row r="101" ht="13.5">
      <c r="A101" s="72"/>
    </row>
    <row r="102" spans="1:13" s="15" customFormat="1" ht="18">
      <c r="A102" s="255" t="s">
        <v>97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</row>
    <row r="103" spans="1:13" s="15" customFormat="1" ht="18">
      <c r="A103" s="255" t="s">
        <v>98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</row>
    <row r="104" spans="1:13" s="15" customFormat="1" ht="18">
      <c r="A104" s="255" t="s">
        <v>99</v>
      </c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</row>
    <row r="105" spans="1:13" s="15" customFormat="1" ht="48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0" ht="18">
      <c r="A106" s="1" t="s">
        <v>52</v>
      </c>
      <c r="G106" s="11"/>
      <c r="I106" s="206" t="s">
        <v>100</v>
      </c>
      <c r="J106" s="207"/>
    </row>
    <row r="107" spans="1:9" ht="18">
      <c r="A107" s="1" t="s">
        <v>53</v>
      </c>
      <c r="G107" s="10" t="s">
        <v>31</v>
      </c>
      <c r="I107" s="6" t="s">
        <v>32</v>
      </c>
    </row>
    <row r="108" spans="1:7" ht="35.25" customHeight="1">
      <c r="A108" s="1"/>
      <c r="G108" s="10"/>
    </row>
    <row r="109" ht="17.25">
      <c r="A109" s="4" t="s">
        <v>14</v>
      </c>
    </row>
    <row r="110" spans="1:10" ht="36" customHeight="1">
      <c r="A110" s="1" t="s">
        <v>51</v>
      </c>
      <c r="G110" s="11"/>
      <c r="I110" s="207" t="s">
        <v>33</v>
      </c>
      <c r="J110" s="207"/>
    </row>
    <row r="111" spans="1:9" ht="18">
      <c r="A111" s="1" t="s">
        <v>53</v>
      </c>
      <c r="G111" s="10" t="s">
        <v>31</v>
      </c>
      <c r="I111" s="6" t="s">
        <v>32</v>
      </c>
    </row>
  </sheetData>
  <sheetProtection/>
  <mergeCells count="198">
    <mergeCell ref="A62:B62"/>
    <mergeCell ref="C62:D62"/>
    <mergeCell ref="E62:F62"/>
    <mergeCell ref="G62:H62"/>
    <mergeCell ref="M100:N100"/>
    <mergeCell ref="A103:M103"/>
    <mergeCell ref="M92:N92"/>
    <mergeCell ref="M93:N93"/>
    <mergeCell ref="M94:N94"/>
    <mergeCell ref="M95:N95"/>
    <mergeCell ref="M96:N96"/>
    <mergeCell ref="M97:N97"/>
    <mergeCell ref="M99:N99"/>
    <mergeCell ref="M98:N98"/>
    <mergeCell ref="K50:L50"/>
    <mergeCell ref="C71:E71"/>
    <mergeCell ref="C72:E72"/>
    <mergeCell ref="C67:E67"/>
    <mergeCell ref="F67:H67"/>
    <mergeCell ref="M60:N60"/>
    <mergeCell ref="I62:J62"/>
    <mergeCell ref="K62:L62"/>
    <mergeCell ref="M62:N62"/>
    <mergeCell ref="M61:N61"/>
    <mergeCell ref="C68:E68"/>
    <mergeCell ref="F68:H68"/>
    <mergeCell ref="I68:K68"/>
    <mergeCell ref="L68:N68"/>
    <mergeCell ref="K58:L58"/>
    <mergeCell ref="L69:N69"/>
    <mergeCell ref="I61:J61"/>
    <mergeCell ref="K61:L61"/>
    <mergeCell ref="A104:M104"/>
    <mergeCell ref="F69:H69"/>
    <mergeCell ref="C63:D63"/>
    <mergeCell ref="M58:N58"/>
    <mergeCell ref="C49:D49"/>
    <mergeCell ref="E49:H49"/>
    <mergeCell ref="K49:L49"/>
    <mergeCell ref="F71:H71"/>
    <mergeCell ref="A102:M102"/>
    <mergeCell ref="M51:N51"/>
    <mergeCell ref="J5:N5"/>
    <mergeCell ref="J6:N6"/>
    <mergeCell ref="J8:N8"/>
    <mergeCell ref="A14:N14"/>
    <mergeCell ref="C50:D50"/>
    <mergeCell ref="M49:N49"/>
    <mergeCell ref="B17:N17"/>
    <mergeCell ref="B36:N36"/>
    <mergeCell ref="E50:H50"/>
    <mergeCell ref="I50:J50"/>
    <mergeCell ref="A15:N15"/>
    <mergeCell ref="A16:N16"/>
    <mergeCell ref="B32:N32"/>
    <mergeCell ref="K48:L48"/>
    <mergeCell ref="M48:N48"/>
    <mergeCell ref="B34:P34"/>
    <mergeCell ref="B35:N35"/>
    <mergeCell ref="B33:N33"/>
    <mergeCell ref="B29:P29"/>
    <mergeCell ref="B30:P30"/>
    <mergeCell ref="B31:P31"/>
    <mergeCell ref="B18:N18"/>
    <mergeCell ref="B19:N19"/>
    <mergeCell ref="B20:N20"/>
    <mergeCell ref="C23:N23"/>
    <mergeCell ref="B21:M21"/>
    <mergeCell ref="C39:N39"/>
    <mergeCell ref="C57:D57"/>
    <mergeCell ref="E57:F57"/>
    <mergeCell ref="G57:H57"/>
    <mergeCell ref="I57:J57"/>
    <mergeCell ref="K51:L51"/>
    <mergeCell ref="I52:J52"/>
    <mergeCell ref="K52:L52"/>
    <mergeCell ref="M52:N52"/>
    <mergeCell ref="M50:N50"/>
    <mergeCell ref="C58:D58"/>
    <mergeCell ref="I59:J59"/>
    <mergeCell ref="E59:F59"/>
    <mergeCell ref="G58:H58"/>
    <mergeCell ref="C51:D51"/>
    <mergeCell ref="E51:H51"/>
    <mergeCell ref="I51:J51"/>
    <mergeCell ref="E58:F58"/>
    <mergeCell ref="E52:H52"/>
    <mergeCell ref="C52:D52"/>
    <mergeCell ref="F78:H78"/>
    <mergeCell ref="I49:J49"/>
    <mergeCell ref="C74:E74"/>
    <mergeCell ref="G61:H61"/>
    <mergeCell ref="A42:A43"/>
    <mergeCell ref="I58:J58"/>
    <mergeCell ref="A60:B60"/>
    <mergeCell ref="C60:D60"/>
    <mergeCell ref="E60:F60"/>
    <mergeCell ref="A58:B58"/>
    <mergeCell ref="I85:K85"/>
    <mergeCell ref="L85:N85"/>
    <mergeCell ref="C84:E84"/>
    <mergeCell ref="C85:E85"/>
    <mergeCell ref="C48:D48"/>
    <mergeCell ref="G90:I90"/>
    <mergeCell ref="F84:H84"/>
    <mergeCell ref="I48:J48"/>
    <mergeCell ref="E48:H48"/>
    <mergeCell ref="F81:H81"/>
    <mergeCell ref="A90:A91"/>
    <mergeCell ref="B90:B91"/>
    <mergeCell ref="C90:C91"/>
    <mergeCell ref="D90:F90"/>
    <mergeCell ref="J90:L90"/>
    <mergeCell ref="L83:N83"/>
    <mergeCell ref="L84:N84"/>
    <mergeCell ref="C83:E83"/>
    <mergeCell ref="I83:K83"/>
    <mergeCell ref="C86:E86"/>
    <mergeCell ref="I67:K67"/>
    <mergeCell ref="L73:N73"/>
    <mergeCell ref="L76:N76"/>
    <mergeCell ref="I71:K71"/>
    <mergeCell ref="I69:K69"/>
    <mergeCell ref="I63:J63"/>
    <mergeCell ref="I72:K73"/>
    <mergeCell ref="I74:K74"/>
    <mergeCell ref="L70:N70"/>
    <mergeCell ref="L72:N72"/>
    <mergeCell ref="I106:J106"/>
    <mergeCell ref="I110:J110"/>
    <mergeCell ref="B42:B43"/>
    <mergeCell ref="C42:E43"/>
    <mergeCell ref="F42:N43"/>
    <mergeCell ref="C44:E44"/>
    <mergeCell ref="F44:N44"/>
    <mergeCell ref="L74:N74"/>
    <mergeCell ref="K63:L63"/>
    <mergeCell ref="M63:N63"/>
    <mergeCell ref="A61:B61"/>
    <mergeCell ref="C61:D61"/>
    <mergeCell ref="C75:E75"/>
    <mergeCell ref="F74:H74"/>
    <mergeCell ref="C69:E69"/>
    <mergeCell ref="F75:H75"/>
    <mergeCell ref="A63:B63"/>
    <mergeCell ref="C73:E73"/>
    <mergeCell ref="C70:E70"/>
    <mergeCell ref="E61:F61"/>
    <mergeCell ref="A57:B57"/>
    <mergeCell ref="M90:N91"/>
    <mergeCell ref="I75:K75"/>
    <mergeCell ref="A89:M89"/>
    <mergeCell ref="I86:K86"/>
    <mergeCell ref="L86:N86"/>
    <mergeCell ref="F76:H76"/>
    <mergeCell ref="A59:B59"/>
    <mergeCell ref="C59:D59"/>
    <mergeCell ref="C76:E76"/>
    <mergeCell ref="L81:N81"/>
    <mergeCell ref="E63:F63"/>
    <mergeCell ref="G63:H63"/>
    <mergeCell ref="G59:H59"/>
    <mergeCell ref="M59:N59"/>
    <mergeCell ref="G60:H60"/>
    <mergeCell ref="I60:J60"/>
    <mergeCell ref="K59:L59"/>
    <mergeCell ref="K60:L60"/>
    <mergeCell ref="F70:H70"/>
    <mergeCell ref="F80:H80"/>
    <mergeCell ref="C81:E81"/>
    <mergeCell ref="L71:N71"/>
    <mergeCell ref="L77:N77"/>
    <mergeCell ref="C78:E78"/>
    <mergeCell ref="L78:N78"/>
    <mergeCell ref="F72:H72"/>
    <mergeCell ref="F79:H79"/>
    <mergeCell ref="F73:H73"/>
    <mergeCell ref="L75:N75"/>
    <mergeCell ref="L80:N80"/>
    <mergeCell ref="F86:H86"/>
    <mergeCell ref="F83:H83"/>
    <mergeCell ref="F82:H82"/>
    <mergeCell ref="L82:N82"/>
    <mergeCell ref="C77:E77"/>
    <mergeCell ref="F77:H77"/>
    <mergeCell ref="I76:K82"/>
    <mergeCell ref="C82:E82"/>
    <mergeCell ref="C80:E80"/>
    <mergeCell ref="B37:N37"/>
    <mergeCell ref="K53:L53"/>
    <mergeCell ref="M53:N53"/>
    <mergeCell ref="F85:H85"/>
    <mergeCell ref="L67:N67"/>
    <mergeCell ref="L79:N79"/>
    <mergeCell ref="C53:D53"/>
    <mergeCell ref="E53:H53"/>
    <mergeCell ref="I53:J53"/>
    <mergeCell ref="C79:E79"/>
  </mergeCells>
  <printOptions horizontalCentered="1"/>
  <pageMargins left="0.1968503937007874" right="0.1968503937007874" top="0.5511811023622047" bottom="0.1968503937007874" header="0" footer="0"/>
  <pageSetup blackAndWhite="1" fitToHeight="4" horizontalDpi="600" verticalDpi="600" orientation="landscape" paperSize="9" scale="72" r:id="rId1"/>
  <rowBreaks count="2" manualBreakCount="2">
    <brk id="64" max="13" man="1"/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60" zoomScaleNormal="60" zoomScaleSheetLayoutView="70" zoomScalePageLayoutView="0" workbookViewId="0" topLeftCell="A1">
      <selection activeCell="C89" sqref="C89"/>
    </sheetView>
  </sheetViews>
  <sheetFormatPr defaultColWidth="9.140625" defaultRowHeight="15"/>
  <cols>
    <col min="1" max="1" width="6.28125" style="146" customWidth="1"/>
    <col min="2" max="2" width="30.28125" style="88" customWidth="1"/>
    <col min="3" max="3" width="41.8515625" style="88" customWidth="1"/>
    <col min="4" max="4" width="53.7109375" style="88" customWidth="1"/>
    <col min="5" max="5" width="18.28125" style="88" customWidth="1"/>
    <col min="6" max="6" width="16.28125" style="88" customWidth="1"/>
    <col min="7" max="7" width="14.140625" style="88" customWidth="1"/>
    <col min="8" max="8" width="16.140625" style="88" customWidth="1"/>
    <col min="9" max="9" width="15.140625" style="88" customWidth="1"/>
    <col min="10" max="10" width="13.28125" style="88" customWidth="1"/>
    <col min="11" max="11" width="15.28125" style="88" customWidth="1"/>
    <col min="12" max="12" width="11.28125" style="88" customWidth="1"/>
    <col min="13" max="13" width="14.00390625" style="88" customWidth="1"/>
    <col min="14" max="14" width="11.28125" style="88" customWidth="1"/>
    <col min="15" max="15" width="11.7109375" style="88" customWidth="1"/>
    <col min="16" max="16384" width="9.140625" style="88" customWidth="1"/>
  </cols>
  <sheetData>
    <row r="1" spans="1:15" ht="18">
      <c r="A1" s="88"/>
      <c r="I1" s="89"/>
      <c r="J1" s="90" t="s">
        <v>0</v>
      </c>
      <c r="K1" s="91"/>
      <c r="L1" s="91"/>
      <c r="M1" s="91"/>
      <c r="N1" s="91"/>
      <c r="O1" s="91"/>
    </row>
    <row r="2" spans="1:15" ht="18">
      <c r="A2" s="88"/>
      <c r="I2" s="89"/>
      <c r="J2" s="90" t="s">
        <v>81</v>
      </c>
      <c r="K2" s="91"/>
      <c r="L2" s="91"/>
      <c r="M2" s="91"/>
      <c r="N2" s="91"/>
      <c r="O2" s="91"/>
    </row>
    <row r="3" spans="1:15" ht="18">
      <c r="A3" s="88"/>
      <c r="I3" s="89"/>
      <c r="J3" s="90"/>
      <c r="K3" s="91"/>
      <c r="L3" s="91"/>
      <c r="M3" s="91"/>
      <c r="N3" s="91"/>
      <c r="O3" s="91"/>
    </row>
    <row r="4" spans="1:14" s="90" customFormat="1" ht="22.5">
      <c r="A4" s="322" t="s">
        <v>57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92"/>
    </row>
    <row r="5" spans="1:14" s="90" customFormat="1" ht="20.25">
      <c r="A5" s="323" t="s">
        <v>156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93"/>
    </row>
    <row r="6" spans="1:13" s="90" customFormat="1" ht="18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6" s="90" customFormat="1" ht="18">
      <c r="A7" s="95" t="s">
        <v>21</v>
      </c>
      <c r="B7" s="324" t="s">
        <v>164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96"/>
      <c r="O7" s="96"/>
      <c r="P7" s="96"/>
    </row>
    <row r="8" spans="1:16" s="90" customFormat="1" ht="18">
      <c r="A8" s="95" t="s">
        <v>20</v>
      </c>
      <c r="B8" s="325" t="s">
        <v>49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96"/>
      <c r="O8" s="96"/>
      <c r="P8" s="96"/>
    </row>
    <row r="9" spans="1:16" s="90" customFormat="1" ht="18">
      <c r="A9" s="95" t="s">
        <v>22</v>
      </c>
      <c r="B9" s="324" t="s">
        <v>165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96"/>
      <c r="O9" s="96"/>
      <c r="P9" s="96"/>
    </row>
    <row r="10" spans="1:16" s="90" customFormat="1" ht="18">
      <c r="A10" s="95" t="s">
        <v>20</v>
      </c>
      <c r="B10" s="325" t="s">
        <v>50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96"/>
      <c r="O10" s="96"/>
      <c r="P10" s="96"/>
    </row>
    <row r="11" spans="1:16" s="99" customFormat="1" ht="18.75" customHeight="1">
      <c r="A11" s="97" t="s">
        <v>23</v>
      </c>
      <c r="B11" s="328" t="s">
        <v>158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96"/>
      <c r="O11" s="98"/>
      <c r="P11" s="98"/>
    </row>
    <row r="12" spans="1:16" s="99" customFormat="1" ht="21.75" customHeight="1">
      <c r="A12" s="97"/>
      <c r="B12" s="325" t="s">
        <v>159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96"/>
      <c r="O12" s="100"/>
      <c r="P12" s="100"/>
    </row>
    <row r="13" spans="1:16" s="99" customFormat="1" ht="21.75" customHeight="1">
      <c r="A13" s="97"/>
      <c r="B13" s="331" t="s">
        <v>119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96"/>
      <c r="O13" s="100"/>
      <c r="P13" s="100"/>
    </row>
    <row r="14" spans="1:2" s="90" customFormat="1" ht="18">
      <c r="A14" s="95" t="s">
        <v>26</v>
      </c>
      <c r="B14" s="90" t="s">
        <v>58</v>
      </c>
    </row>
    <row r="15" spans="1:10" s="90" customFormat="1" ht="18">
      <c r="A15" s="95"/>
      <c r="J15" s="101" t="s">
        <v>39</v>
      </c>
    </row>
    <row r="16" spans="1:10" s="90" customFormat="1" ht="18">
      <c r="A16" s="95"/>
      <c r="B16" s="305" t="s">
        <v>59</v>
      </c>
      <c r="C16" s="305"/>
      <c r="D16" s="305"/>
      <c r="E16" s="305" t="s">
        <v>60</v>
      </c>
      <c r="F16" s="305"/>
      <c r="G16" s="305"/>
      <c r="H16" s="305" t="s">
        <v>61</v>
      </c>
      <c r="I16" s="305"/>
      <c r="J16" s="305"/>
    </row>
    <row r="17" spans="1:10" s="90" customFormat="1" ht="33.75">
      <c r="A17" s="95"/>
      <c r="B17" s="102" t="s">
        <v>15</v>
      </c>
      <c r="C17" s="102" t="s">
        <v>16</v>
      </c>
      <c r="D17" s="102" t="s">
        <v>5</v>
      </c>
      <c r="E17" s="102" t="s">
        <v>15</v>
      </c>
      <c r="F17" s="102" t="s">
        <v>16</v>
      </c>
      <c r="G17" s="102" t="s">
        <v>5</v>
      </c>
      <c r="H17" s="102" t="s">
        <v>15</v>
      </c>
      <c r="I17" s="102" t="s">
        <v>16</v>
      </c>
      <c r="J17" s="102" t="s">
        <v>5</v>
      </c>
    </row>
    <row r="18" spans="1:10" s="90" customFormat="1" ht="18">
      <c r="A18" s="95"/>
      <c r="B18" s="103">
        <v>1</v>
      </c>
      <c r="C18" s="103">
        <v>2</v>
      </c>
      <c r="D18" s="103">
        <v>3</v>
      </c>
      <c r="E18" s="103">
        <v>4</v>
      </c>
      <c r="F18" s="103">
        <v>5</v>
      </c>
      <c r="G18" s="103">
        <v>6</v>
      </c>
      <c r="H18" s="103">
        <v>7</v>
      </c>
      <c r="I18" s="103">
        <v>8</v>
      </c>
      <c r="J18" s="103">
        <v>9</v>
      </c>
    </row>
    <row r="19" spans="1:10" s="90" customFormat="1" ht="18">
      <c r="A19" s="95"/>
      <c r="B19" s="104">
        <v>397.485</v>
      </c>
      <c r="C19" s="104">
        <v>0</v>
      </c>
      <c r="D19" s="104">
        <f>B19+C19</f>
        <v>397.485</v>
      </c>
      <c r="E19" s="104">
        <v>392.94061</v>
      </c>
      <c r="F19" s="104">
        <v>0</v>
      </c>
      <c r="G19" s="104">
        <f>E19+F19</f>
        <v>392.94061</v>
      </c>
      <c r="H19" s="104">
        <f>E19-B19</f>
        <v>-4.544390000000021</v>
      </c>
      <c r="I19" s="104">
        <f>F19-C19</f>
        <v>0</v>
      </c>
      <c r="J19" s="104">
        <f>H19+I19</f>
        <v>-4.544390000000021</v>
      </c>
    </row>
    <row r="20" s="90" customFormat="1" ht="18">
      <c r="A20" s="95"/>
    </row>
    <row r="21" spans="1:16" s="90" customFormat="1" ht="18">
      <c r="A21" s="97" t="s">
        <v>27</v>
      </c>
      <c r="B21" s="249" t="s">
        <v>72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 s="90" customFormat="1" ht="18">
      <c r="A22" s="9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01" t="s">
        <v>39</v>
      </c>
      <c r="P22" s="87"/>
    </row>
    <row r="23" spans="1:16" s="90" customFormat="1" ht="54.75" customHeight="1">
      <c r="A23" s="277" t="s">
        <v>3</v>
      </c>
      <c r="B23" s="304" t="s">
        <v>120</v>
      </c>
      <c r="C23" s="282" t="s">
        <v>86</v>
      </c>
      <c r="D23" s="282" t="s">
        <v>161</v>
      </c>
      <c r="E23" s="310" t="s">
        <v>121</v>
      </c>
      <c r="F23" s="330"/>
      <c r="G23" s="311"/>
      <c r="H23" s="310" t="s">
        <v>122</v>
      </c>
      <c r="I23" s="330"/>
      <c r="J23" s="311"/>
      <c r="K23" s="310" t="s">
        <v>61</v>
      </c>
      <c r="L23" s="330"/>
      <c r="M23" s="311"/>
      <c r="N23" s="304" t="s">
        <v>123</v>
      </c>
      <c r="O23" s="304"/>
      <c r="P23" s="304"/>
    </row>
    <row r="24" spans="1:16" s="90" customFormat="1" ht="50.25" customHeight="1">
      <c r="A24" s="277"/>
      <c r="B24" s="304"/>
      <c r="C24" s="321"/>
      <c r="D24" s="321"/>
      <c r="E24" s="106" t="s">
        <v>15</v>
      </c>
      <c r="F24" s="106" t="s">
        <v>16</v>
      </c>
      <c r="G24" s="106" t="s">
        <v>5</v>
      </c>
      <c r="H24" s="106" t="s">
        <v>15</v>
      </c>
      <c r="I24" s="106" t="s">
        <v>16</v>
      </c>
      <c r="J24" s="106" t="s">
        <v>5</v>
      </c>
      <c r="K24" s="106" t="s">
        <v>15</v>
      </c>
      <c r="L24" s="106" t="s">
        <v>16</v>
      </c>
      <c r="M24" s="106" t="s">
        <v>5</v>
      </c>
      <c r="N24" s="304"/>
      <c r="O24" s="304"/>
      <c r="P24" s="304"/>
    </row>
    <row r="25" spans="1:16" s="109" customFormat="1" ht="18" customHeight="1">
      <c r="A25" s="106">
        <v>1</v>
      </c>
      <c r="B25" s="106">
        <v>2</v>
      </c>
      <c r="C25" s="108">
        <v>3</v>
      </c>
      <c r="D25" s="108">
        <v>4</v>
      </c>
      <c r="E25" s="102">
        <v>5</v>
      </c>
      <c r="F25" s="102">
        <v>6</v>
      </c>
      <c r="G25" s="102">
        <v>7</v>
      </c>
      <c r="H25" s="102">
        <v>8</v>
      </c>
      <c r="I25" s="102">
        <v>9</v>
      </c>
      <c r="J25" s="102">
        <v>10</v>
      </c>
      <c r="K25" s="102">
        <v>11</v>
      </c>
      <c r="L25" s="102">
        <v>12</v>
      </c>
      <c r="M25" s="102">
        <v>13</v>
      </c>
      <c r="N25" s="305">
        <v>14</v>
      </c>
      <c r="O25" s="305"/>
      <c r="P25" s="305"/>
    </row>
    <row r="26" spans="1:16" s="90" customFormat="1" ht="18">
      <c r="A26" s="105"/>
      <c r="B26" s="110"/>
      <c r="C26" s="111"/>
      <c r="D26" s="112" t="s">
        <v>166</v>
      </c>
      <c r="E26" s="113"/>
      <c r="F26" s="113"/>
      <c r="G26" s="113"/>
      <c r="H26" s="113"/>
      <c r="I26" s="113"/>
      <c r="J26" s="113"/>
      <c r="K26" s="113"/>
      <c r="L26" s="113"/>
      <c r="M26" s="113"/>
      <c r="N26" s="305"/>
      <c r="O26" s="305"/>
      <c r="P26" s="305"/>
    </row>
    <row r="27" spans="1:16" s="90" customFormat="1" ht="84">
      <c r="A27" s="105"/>
      <c r="B27" s="110"/>
      <c r="C27" s="111"/>
      <c r="D27" s="112" t="s">
        <v>167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51"/>
      <c r="O27" s="152"/>
      <c r="P27" s="153"/>
    </row>
    <row r="28" spans="1:16" s="90" customFormat="1" ht="18">
      <c r="A28" s="105"/>
      <c r="B28" s="110"/>
      <c r="C28" s="111"/>
      <c r="D28" s="112" t="s">
        <v>112</v>
      </c>
      <c r="E28" s="113"/>
      <c r="F28" s="113"/>
      <c r="G28" s="113"/>
      <c r="H28" s="113"/>
      <c r="I28" s="113"/>
      <c r="J28" s="113"/>
      <c r="K28" s="113"/>
      <c r="L28" s="113"/>
      <c r="M28" s="113"/>
      <c r="N28" s="314" t="s">
        <v>168</v>
      </c>
      <c r="O28" s="315"/>
      <c r="P28" s="316"/>
    </row>
    <row r="29" spans="1:16" s="90" customFormat="1" ht="105" customHeight="1">
      <c r="A29" s="106">
        <v>1</v>
      </c>
      <c r="B29" s="110" t="s">
        <v>160</v>
      </c>
      <c r="C29" s="111" t="s">
        <v>132</v>
      </c>
      <c r="D29" s="112" t="s">
        <v>144</v>
      </c>
      <c r="E29" s="104">
        <v>397.485</v>
      </c>
      <c r="F29" s="104">
        <v>0</v>
      </c>
      <c r="G29" s="104">
        <f>E29+F29</f>
        <v>397.485</v>
      </c>
      <c r="H29" s="104">
        <v>392.94061</v>
      </c>
      <c r="I29" s="104">
        <v>0</v>
      </c>
      <c r="J29" s="104">
        <f>H29+I29</f>
        <v>392.94061</v>
      </c>
      <c r="K29" s="104">
        <f>H29-E29</f>
        <v>-4.544390000000021</v>
      </c>
      <c r="L29" s="104">
        <f>F29-I29</f>
        <v>0</v>
      </c>
      <c r="M29" s="104">
        <f>K29+L29</f>
        <v>-4.544390000000021</v>
      </c>
      <c r="N29" s="317"/>
      <c r="O29" s="318"/>
      <c r="P29" s="319"/>
    </row>
    <row r="30" spans="1:16" s="90" customFormat="1" ht="18">
      <c r="A30" s="105"/>
      <c r="B30" s="110"/>
      <c r="C30" s="111"/>
      <c r="D30" s="112" t="s">
        <v>74</v>
      </c>
      <c r="E30" s="104">
        <f>E29</f>
        <v>397.485</v>
      </c>
      <c r="F30" s="104">
        <f aca="true" t="shared" si="0" ref="F30:M30">F29</f>
        <v>0</v>
      </c>
      <c r="G30" s="104">
        <f t="shared" si="0"/>
        <v>397.485</v>
      </c>
      <c r="H30" s="104">
        <f t="shared" si="0"/>
        <v>392.94061</v>
      </c>
      <c r="I30" s="104">
        <f t="shared" si="0"/>
        <v>0</v>
      </c>
      <c r="J30" s="104">
        <f t="shared" si="0"/>
        <v>392.94061</v>
      </c>
      <c r="K30" s="104">
        <f t="shared" si="0"/>
        <v>-4.544390000000021</v>
      </c>
      <c r="L30" s="104">
        <f t="shared" si="0"/>
        <v>0</v>
      </c>
      <c r="M30" s="104">
        <f t="shared" si="0"/>
        <v>-4.544390000000021</v>
      </c>
      <c r="N30" s="305"/>
      <c r="O30" s="305"/>
      <c r="P30" s="305"/>
    </row>
    <row r="31" spans="1:16" s="90" customFormat="1" ht="18">
      <c r="A31" s="95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4" s="90" customFormat="1" ht="18">
      <c r="A32" s="97" t="s">
        <v>28</v>
      </c>
      <c r="B32" s="320" t="s">
        <v>124</v>
      </c>
      <c r="C32" s="320"/>
      <c r="D32" s="320"/>
      <c r="E32" s="320"/>
      <c r="F32" s="320"/>
      <c r="G32" s="320"/>
      <c r="H32" s="320"/>
      <c r="I32" s="320"/>
      <c r="J32" s="320"/>
      <c r="K32" s="320"/>
      <c r="L32" s="115"/>
      <c r="M32" s="115"/>
      <c r="N32" s="115"/>
    </row>
    <row r="33" spans="1:14" s="90" customFormat="1" ht="18">
      <c r="A33" s="97"/>
      <c r="B33" s="114"/>
      <c r="C33" s="114"/>
      <c r="D33" s="114"/>
      <c r="E33" s="114"/>
      <c r="F33" s="114"/>
      <c r="G33" s="114"/>
      <c r="H33" s="114"/>
      <c r="I33" s="114"/>
      <c r="J33" s="114"/>
      <c r="K33" s="101" t="s">
        <v>39</v>
      </c>
      <c r="L33" s="115"/>
      <c r="M33" s="115"/>
      <c r="N33" s="115"/>
    </row>
    <row r="34" spans="1:14" s="90" customFormat="1" ht="36" customHeight="1">
      <c r="A34" s="97"/>
      <c r="B34" s="282" t="s">
        <v>125</v>
      </c>
      <c r="C34" s="304" t="s">
        <v>62</v>
      </c>
      <c r="D34" s="304"/>
      <c r="E34" s="304"/>
      <c r="F34" s="304" t="s">
        <v>73</v>
      </c>
      <c r="G34" s="304"/>
      <c r="H34" s="304"/>
      <c r="I34" s="304" t="s">
        <v>61</v>
      </c>
      <c r="J34" s="304"/>
      <c r="K34" s="304"/>
      <c r="L34" s="304" t="s">
        <v>123</v>
      </c>
      <c r="M34" s="304"/>
      <c r="N34" s="304"/>
    </row>
    <row r="35" spans="1:14" s="90" customFormat="1" ht="42.75" customHeight="1">
      <c r="A35" s="97"/>
      <c r="B35" s="321"/>
      <c r="C35" s="106" t="s">
        <v>15</v>
      </c>
      <c r="D35" s="106" t="s">
        <v>16</v>
      </c>
      <c r="E35" s="106" t="s">
        <v>5</v>
      </c>
      <c r="F35" s="106" t="s">
        <v>15</v>
      </c>
      <c r="G35" s="106" t="s">
        <v>16</v>
      </c>
      <c r="H35" s="106" t="s">
        <v>5</v>
      </c>
      <c r="I35" s="106" t="s">
        <v>15</v>
      </c>
      <c r="J35" s="106" t="s">
        <v>16</v>
      </c>
      <c r="K35" s="106" t="s">
        <v>5</v>
      </c>
      <c r="L35" s="304"/>
      <c r="M35" s="304"/>
      <c r="N35" s="304"/>
    </row>
    <row r="36" spans="1:14" s="90" customFormat="1" ht="18">
      <c r="A36" s="97"/>
      <c r="B36" s="116">
        <v>1</v>
      </c>
      <c r="C36" s="117">
        <v>2</v>
      </c>
      <c r="D36" s="117">
        <v>3</v>
      </c>
      <c r="E36" s="117">
        <v>4</v>
      </c>
      <c r="F36" s="117">
        <v>5</v>
      </c>
      <c r="G36" s="117">
        <v>6</v>
      </c>
      <c r="H36" s="117">
        <v>7</v>
      </c>
      <c r="I36" s="117">
        <v>8</v>
      </c>
      <c r="J36" s="117">
        <v>9</v>
      </c>
      <c r="K36" s="117">
        <v>10</v>
      </c>
      <c r="L36" s="305">
        <v>11</v>
      </c>
      <c r="M36" s="305"/>
      <c r="N36" s="305"/>
    </row>
    <row r="37" spans="1:14" s="90" customFormat="1" ht="33.75" customHeight="1">
      <c r="A37" s="97"/>
      <c r="B37" s="118" t="s">
        <v>170</v>
      </c>
      <c r="C37" s="119"/>
      <c r="D37" s="120"/>
      <c r="E37" s="120"/>
      <c r="F37" s="120"/>
      <c r="G37" s="120"/>
      <c r="H37" s="120"/>
      <c r="I37" s="120"/>
      <c r="J37" s="120"/>
      <c r="K37" s="120"/>
      <c r="L37" s="306"/>
      <c r="M37" s="306"/>
      <c r="N37" s="306"/>
    </row>
    <row r="38" spans="1:14" s="90" customFormat="1" ht="105.75" customHeight="1">
      <c r="A38" s="97"/>
      <c r="B38" s="118" t="s">
        <v>169</v>
      </c>
      <c r="C38" s="121">
        <v>397.485</v>
      </c>
      <c r="D38" s="120"/>
      <c r="E38" s="122">
        <f>C38</f>
        <v>397.485</v>
      </c>
      <c r="F38" s="104">
        <v>392.94061</v>
      </c>
      <c r="G38" s="120"/>
      <c r="H38" s="104">
        <f>F38</f>
        <v>392.94061</v>
      </c>
      <c r="I38" s="104">
        <f>F38-C38</f>
        <v>-4.544390000000021</v>
      </c>
      <c r="J38" s="120"/>
      <c r="K38" s="104">
        <f>I38+J38</f>
        <v>-4.544390000000021</v>
      </c>
      <c r="L38" s="307" t="s">
        <v>171</v>
      </c>
      <c r="M38" s="308"/>
      <c r="N38" s="309"/>
    </row>
    <row r="39" spans="1:14" s="90" customFormat="1" ht="18">
      <c r="A39" s="97"/>
      <c r="B39" s="118" t="s">
        <v>74</v>
      </c>
      <c r="C39" s="121">
        <f>C38</f>
        <v>397.485</v>
      </c>
      <c r="D39" s="120">
        <v>0</v>
      </c>
      <c r="E39" s="122">
        <f>E38</f>
        <v>397.485</v>
      </c>
      <c r="F39" s="122">
        <f>F38</f>
        <v>392.94061</v>
      </c>
      <c r="G39" s="120">
        <v>0</v>
      </c>
      <c r="H39" s="122">
        <f>H38</f>
        <v>392.94061</v>
      </c>
      <c r="I39" s="104">
        <f>F39-C39</f>
        <v>-4.544390000000021</v>
      </c>
      <c r="J39" s="120">
        <v>0</v>
      </c>
      <c r="K39" s="104">
        <f>H39-E39</f>
        <v>-4.544390000000021</v>
      </c>
      <c r="L39" s="306" t="s">
        <v>47</v>
      </c>
      <c r="M39" s="306"/>
      <c r="N39" s="306"/>
    </row>
    <row r="40" spans="1:14" s="90" customFormat="1" ht="18">
      <c r="A40" s="97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15"/>
      <c r="M40" s="115"/>
      <c r="N40" s="115"/>
    </row>
    <row r="41" spans="1:2" s="90" customFormat="1" ht="18">
      <c r="A41" s="95" t="s">
        <v>29</v>
      </c>
      <c r="B41" s="90" t="s">
        <v>75</v>
      </c>
    </row>
    <row r="42" s="101" customFormat="1" ht="15">
      <c r="A42" s="125"/>
    </row>
    <row r="43" spans="1:12" s="101" customFormat="1" ht="60.75" customHeight="1" thickBot="1">
      <c r="A43" s="106" t="s">
        <v>3</v>
      </c>
      <c r="B43" s="106" t="s">
        <v>64</v>
      </c>
      <c r="C43" s="106" t="s">
        <v>17</v>
      </c>
      <c r="D43" s="106" t="s">
        <v>18</v>
      </c>
      <c r="E43" s="310" t="s">
        <v>19</v>
      </c>
      <c r="F43" s="311"/>
      <c r="G43" s="310" t="s">
        <v>62</v>
      </c>
      <c r="H43" s="311"/>
      <c r="I43" s="310" t="s">
        <v>76</v>
      </c>
      <c r="J43" s="311"/>
      <c r="K43" s="312" t="s">
        <v>61</v>
      </c>
      <c r="L43" s="313"/>
    </row>
    <row r="44" spans="1:12" s="101" customFormat="1" ht="24" customHeight="1" thickBot="1">
      <c r="A44" s="106"/>
      <c r="B44" s="106"/>
      <c r="C44" s="154" t="s">
        <v>69</v>
      </c>
      <c r="D44" s="106"/>
      <c r="E44" s="147"/>
      <c r="F44" s="148"/>
      <c r="G44" s="147"/>
      <c r="H44" s="148"/>
      <c r="I44" s="147"/>
      <c r="J44" s="148"/>
      <c r="K44" s="149"/>
      <c r="L44" s="150"/>
    </row>
    <row r="45" spans="1:12" s="101" customFormat="1" ht="80.25" customHeight="1" thickBot="1">
      <c r="A45" s="106"/>
      <c r="B45" s="106"/>
      <c r="C45" s="155" t="s">
        <v>172</v>
      </c>
      <c r="D45" s="156"/>
      <c r="E45" s="147"/>
      <c r="F45" s="148"/>
      <c r="G45" s="147"/>
      <c r="H45" s="148"/>
      <c r="I45" s="147"/>
      <c r="J45" s="148"/>
      <c r="K45" s="149"/>
      <c r="L45" s="150"/>
    </row>
    <row r="46" spans="1:12" s="101" customFormat="1" ht="16.5">
      <c r="A46" s="126"/>
      <c r="B46" s="127"/>
      <c r="C46" s="127" t="s">
        <v>40</v>
      </c>
      <c r="D46" s="127"/>
      <c r="E46" s="288"/>
      <c r="F46" s="289"/>
      <c r="G46" s="288"/>
      <c r="H46" s="289"/>
      <c r="I46" s="288"/>
      <c r="J46" s="289"/>
      <c r="K46" s="288"/>
      <c r="L46" s="289"/>
    </row>
    <row r="47" spans="1:12" s="101" customFormat="1" ht="140.25" customHeight="1">
      <c r="A47" s="126"/>
      <c r="B47" s="127"/>
      <c r="C47" s="112" t="s">
        <v>144</v>
      </c>
      <c r="D47" s="128" t="s">
        <v>133</v>
      </c>
      <c r="E47" s="278" t="s">
        <v>173</v>
      </c>
      <c r="F47" s="279"/>
      <c r="G47" s="300">
        <v>397.485</v>
      </c>
      <c r="H47" s="301"/>
      <c r="I47" s="290">
        <v>392.94061</v>
      </c>
      <c r="J47" s="291"/>
      <c r="K47" s="302">
        <f>I47-G47</f>
        <v>-4.544390000000021</v>
      </c>
      <c r="L47" s="303"/>
    </row>
    <row r="48" spans="1:12" s="101" customFormat="1" ht="17.25" thickBot="1">
      <c r="A48" s="126">
        <v>1</v>
      </c>
      <c r="B48" s="127"/>
      <c r="C48" s="127" t="s">
        <v>6</v>
      </c>
      <c r="D48" s="127"/>
      <c r="E48" s="288"/>
      <c r="F48" s="289"/>
      <c r="G48" s="288"/>
      <c r="H48" s="289"/>
      <c r="I48" s="288"/>
      <c r="J48" s="289"/>
      <c r="K48" s="288"/>
      <c r="L48" s="289"/>
    </row>
    <row r="49" spans="1:12" s="101" customFormat="1" ht="141" thickBot="1">
      <c r="A49" s="126"/>
      <c r="B49" s="131"/>
      <c r="C49" s="157" t="s">
        <v>174</v>
      </c>
      <c r="D49" s="103" t="s">
        <v>47</v>
      </c>
      <c r="E49" s="268" t="s">
        <v>47</v>
      </c>
      <c r="F49" s="270"/>
      <c r="G49" s="294" t="s">
        <v>47</v>
      </c>
      <c r="H49" s="295"/>
      <c r="I49" s="294" t="s">
        <v>47</v>
      </c>
      <c r="J49" s="295"/>
      <c r="K49" s="296" t="s">
        <v>47</v>
      </c>
      <c r="L49" s="297"/>
    </row>
    <row r="50" spans="1:12" s="101" customFormat="1" ht="19.5" customHeight="1">
      <c r="A50" s="132"/>
      <c r="B50" s="133"/>
      <c r="C50" s="271" t="s">
        <v>175</v>
      </c>
      <c r="D50" s="272"/>
      <c r="E50" s="272"/>
      <c r="F50" s="272"/>
      <c r="G50" s="272"/>
      <c r="H50" s="272"/>
      <c r="I50" s="272"/>
      <c r="J50" s="272"/>
      <c r="K50" s="272"/>
      <c r="L50" s="273"/>
    </row>
    <row r="51" spans="1:12" s="101" customFormat="1" ht="17.25" customHeight="1">
      <c r="A51" s="126">
        <v>2</v>
      </c>
      <c r="B51" s="127"/>
      <c r="C51" s="127" t="s">
        <v>7</v>
      </c>
      <c r="D51" s="103"/>
      <c r="E51" s="278"/>
      <c r="F51" s="279"/>
      <c r="G51" s="278"/>
      <c r="H51" s="279"/>
      <c r="I51" s="278"/>
      <c r="J51" s="279"/>
      <c r="K51" s="278"/>
      <c r="L51" s="279"/>
    </row>
    <row r="52" spans="1:12" s="101" customFormat="1" ht="39.75" customHeight="1">
      <c r="A52" s="126"/>
      <c r="B52" s="131"/>
      <c r="C52" s="131" t="s">
        <v>106</v>
      </c>
      <c r="D52" s="103" t="s">
        <v>48</v>
      </c>
      <c r="E52" s="265" t="s">
        <v>176</v>
      </c>
      <c r="F52" s="267"/>
      <c r="G52" s="290">
        <f>G53</f>
        <v>184</v>
      </c>
      <c r="H52" s="291"/>
      <c r="I52" s="292">
        <f>I53</f>
        <v>184</v>
      </c>
      <c r="J52" s="291"/>
      <c r="K52" s="298">
        <f aca="true" t="shared" si="1" ref="K52:K57">I52-G52</f>
        <v>0</v>
      </c>
      <c r="L52" s="299"/>
    </row>
    <row r="53" spans="1:12" s="101" customFormat="1" ht="56.25" customHeight="1">
      <c r="A53" s="126"/>
      <c r="B53" s="131"/>
      <c r="C53" s="131" t="s">
        <v>115</v>
      </c>
      <c r="D53" s="103" t="s">
        <v>48</v>
      </c>
      <c r="E53" s="326"/>
      <c r="F53" s="327"/>
      <c r="G53" s="290">
        <f>SUM(G54:H57)</f>
        <v>184</v>
      </c>
      <c r="H53" s="291"/>
      <c r="I53" s="292">
        <f>SUM(I54:J57)</f>
        <v>184</v>
      </c>
      <c r="J53" s="291"/>
      <c r="K53" s="298">
        <f t="shared" si="1"/>
        <v>0</v>
      </c>
      <c r="L53" s="299"/>
    </row>
    <row r="54" spans="1:12" s="101" customFormat="1" ht="29.25" customHeight="1">
      <c r="A54" s="126"/>
      <c r="B54" s="131"/>
      <c r="C54" s="131" t="s">
        <v>107</v>
      </c>
      <c r="D54" s="103" t="s">
        <v>48</v>
      </c>
      <c r="E54" s="326"/>
      <c r="F54" s="327"/>
      <c r="G54" s="290">
        <v>91</v>
      </c>
      <c r="H54" s="291"/>
      <c r="I54" s="292">
        <v>91</v>
      </c>
      <c r="J54" s="293"/>
      <c r="K54" s="298">
        <f t="shared" si="1"/>
        <v>0</v>
      </c>
      <c r="L54" s="299"/>
    </row>
    <row r="55" spans="1:12" s="101" customFormat="1" ht="27.75" customHeight="1">
      <c r="A55" s="126"/>
      <c r="B55" s="131"/>
      <c r="C55" s="131" t="s">
        <v>108</v>
      </c>
      <c r="D55" s="103" t="s">
        <v>48</v>
      </c>
      <c r="E55" s="326"/>
      <c r="F55" s="327"/>
      <c r="G55" s="290">
        <v>80</v>
      </c>
      <c r="H55" s="291"/>
      <c r="I55" s="292">
        <v>80</v>
      </c>
      <c r="J55" s="293"/>
      <c r="K55" s="298">
        <f t="shared" si="1"/>
        <v>0</v>
      </c>
      <c r="L55" s="299"/>
    </row>
    <row r="56" spans="1:12" s="101" customFormat="1" ht="28.5" customHeight="1">
      <c r="A56" s="126"/>
      <c r="B56" s="131"/>
      <c r="C56" s="131" t="s">
        <v>109</v>
      </c>
      <c r="D56" s="103" t="s">
        <v>48</v>
      </c>
      <c r="E56" s="326"/>
      <c r="F56" s="327"/>
      <c r="G56" s="290">
        <v>12</v>
      </c>
      <c r="H56" s="291"/>
      <c r="I56" s="292">
        <v>12</v>
      </c>
      <c r="J56" s="293"/>
      <c r="K56" s="298">
        <f t="shared" si="1"/>
        <v>0</v>
      </c>
      <c r="L56" s="299"/>
    </row>
    <row r="57" spans="1:12" s="101" customFormat="1" ht="89.25" customHeight="1">
      <c r="A57" s="126"/>
      <c r="B57" s="131"/>
      <c r="C57" s="131" t="s">
        <v>110</v>
      </c>
      <c r="D57" s="103" t="s">
        <v>48</v>
      </c>
      <c r="E57" s="268"/>
      <c r="F57" s="270"/>
      <c r="G57" s="290">
        <v>1</v>
      </c>
      <c r="H57" s="291"/>
      <c r="I57" s="292">
        <v>1</v>
      </c>
      <c r="J57" s="293"/>
      <c r="K57" s="298">
        <f t="shared" si="1"/>
        <v>0</v>
      </c>
      <c r="L57" s="299"/>
    </row>
    <row r="58" spans="1:12" s="101" customFormat="1" ht="32.25" customHeight="1">
      <c r="A58" s="132"/>
      <c r="B58" s="133"/>
      <c r="C58" s="284" t="s">
        <v>177</v>
      </c>
      <c r="D58" s="285"/>
      <c r="E58" s="285"/>
      <c r="F58" s="285"/>
      <c r="G58" s="285"/>
      <c r="H58" s="285"/>
      <c r="I58" s="285"/>
      <c r="J58" s="285"/>
      <c r="K58" s="285"/>
      <c r="L58" s="286"/>
    </row>
    <row r="59" spans="1:12" s="101" customFormat="1" ht="17.25" thickBot="1">
      <c r="A59" s="126">
        <v>3</v>
      </c>
      <c r="B59" s="134"/>
      <c r="C59" s="134" t="s">
        <v>8</v>
      </c>
      <c r="D59" s="134"/>
      <c r="E59" s="288"/>
      <c r="F59" s="289"/>
      <c r="G59" s="288"/>
      <c r="H59" s="289"/>
      <c r="I59" s="288"/>
      <c r="J59" s="289"/>
      <c r="K59" s="288"/>
      <c r="L59" s="289"/>
    </row>
    <row r="60" spans="1:12" s="101" customFormat="1" ht="141" thickBot="1">
      <c r="A60" s="126"/>
      <c r="B60" s="131"/>
      <c r="C60" s="157" t="s">
        <v>178</v>
      </c>
      <c r="D60" s="103" t="s">
        <v>47</v>
      </c>
      <c r="E60" s="268" t="s">
        <v>47</v>
      </c>
      <c r="F60" s="270"/>
      <c r="G60" s="294" t="s">
        <v>47</v>
      </c>
      <c r="H60" s="295"/>
      <c r="I60" s="294" t="s">
        <v>47</v>
      </c>
      <c r="J60" s="295"/>
      <c r="K60" s="296" t="s">
        <v>47</v>
      </c>
      <c r="L60" s="297"/>
    </row>
    <row r="61" spans="1:12" s="101" customFormat="1" ht="16.5">
      <c r="A61" s="132"/>
      <c r="B61" s="133"/>
      <c r="C61" s="271" t="s">
        <v>157</v>
      </c>
      <c r="D61" s="272"/>
      <c r="E61" s="272"/>
      <c r="F61" s="272"/>
      <c r="G61" s="272"/>
      <c r="H61" s="272"/>
      <c r="I61" s="272"/>
      <c r="J61" s="272"/>
      <c r="K61" s="272"/>
      <c r="L61" s="273"/>
    </row>
    <row r="62" spans="1:12" s="101" customFormat="1" ht="16.5">
      <c r="A62" s="126">
        <v>4</v>
      </c>
      <c r="B62" s="134"/>
      <c r="C62" s="134" t="s">
        <v>162</v>
      </c>
      <c r="D62" s="103"/>
      <c r="E62" s="278"/>
      <c r="F62" s="279"/>
      <c r="G62" s="278"/>
      <c r="H62" s="279"/>
      <c r="I62" s="278"/>
      <c r="J62" s="279"/>
      <c r="K62" s="278"/>
      <c r="L62" s="279"/>
    </row>
    <row r="63" spans="1:12" s="101" customFormat="1" ht="61.5" customHeight="1">
      <c r="A63" s="126"/>
      <c r="B63" s="131"/>
      <c r="C63" s="131" t="s">
        <v>116</v>
      </c>
      <c r="D63" s="103" t="s">
        <v>78</v>
      </c>
      <c r="E63" s="278" t="s">
        <v>179</v>
      </c>
      <c r="F63" s="279"/>
      <c r="G63" s="278">
        <v>100</v>
      </c>
      <c r="H63" s="279"/>
      <c r="I63" s="278">
        <v>100</v>
      </c>
      <c r="J63" s="279"/>
      <c r="K63" s="278" t="s">
        <v>47</v>
      </c>
      <c r="L63" s="279"/>
    </row>
    <row r="64" spans="1:12" s="101" customFormat="1" ht="26.25" customHeight="1">
      <c r="A64" s="132"/>
      <c r="B64" s="133"/>
      <c r="C64" s="284" t="s">
        <v>163</v>
      </c>
      <c r="D64" s="285"/>
      <c r="E64" s="285"/>
      <c r="F64" s="285"/>
      <c r="G64" s="285"/>
      <c r="H64" s="285"/>
      <c r="I64" s="285"/>
      <c r="J64" s="285"/>
      <c r="K64" s="285"/>
      <c r="L64" s="286"/>
    </row>
    <row r="65" spans="1:12" s="101" customFormat="1" ht="24.75" customHeight="1">
      <c r="A65" s="126"/>
      <c r="B65" s="108"/>
      <c r="C65" s="108" t="s">
        <v>41</v>
      </c>
      <c r="D65" s="103" t="s">
        <v>47</v>
      </c>
      <c r="E65" s="278" t="s">
        <v>47</v>
      </c>
      <c r="F65" s="279"/>
      <c r="G65" s="278" t="s">
        <v>47</v>
      </c>
      <c r="H65" s="279"/>
      <c r="I65" s="278" t="s">
        <v>47</v>
      </c>
      <c r="J65" s="279"/>
      <c r="K65" s="278" t="s">
        <v>47</v>
      </c>
      <c r="L65" s="279"/>
    </row>
    <row r="66" s="101" customFormat="1" ht="16.5" customHeight="1">
      <c r="A66" s="125"/>
    </row>
    <row r="67" spans="1:2" s="90" customFormat="1" ht="18">
      <c r="A67" s="95" t="s">
        <v>30</v>
      </c>
      <c r="B67" s="90" t="s">
        <v>126</v>
      </c>
    </row>
    <row r="68" spans="1:15" s="101" customFormat="1" ht="15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O68" s="101" t="s">
        <v>4</v>
      </c>
    </row>
    <row r="69" spans="1:15" s="135" customFormat="1" ht="12.75" customHeight="1">
      <c r="A69" s="277" t="s">
        <v>10</v>
      </c>
      <c r="B69" s="282" t="s">
        <v>64</v>
      </c>
      <c r="C69" s="282" t="s">
        <v>11</v>
      </c>
      <c r="D69" s="265" t="s">
        <v>42</v>
      </c>
      <c r="E69" s="266"/>
      <c r="F69" s="267"/>
      <c r="G69" s="265" t="s">
        <v>127</v>
      </c>
      <c r="H69" s="266"/>
      <c r="I69" s="267"/>
      <c r="J69" s="265" t="s">
        <v>128</v>
      </c>
      <c r="K69" s="266"/>
      <c r="L69" s="267"/>
      <c r="M69" s="265" t="s">
        <v>129</v>
      </c>
      <c r="N69" s="266"/>
      <c r="O69" s="267"/>
    </row>
    <row r="70" spans="1:15" s="135" customFormat="1" ht="28.5" customHeight="1">
      <c r="A70" s="277"/>
      <c r="B70" s="283"/>
      <c r="C70" s="283"/>
      <c r="D70" s="268"/>
      <c r="E70" s="269"/>
      <c r="F70" s="270"/>
      <c r="G70" s="268"/>
      <c r="H70" s="269"/>
      <c r="I70" s="270"/>
      <c r="J70" s="268"/>
      <c r="K70" s="269"/>
      <c r="L70" s="270"/>
      <c r="M70" s="268"/>
      <c r="N70" s="269"/>
      <c r="O70" s="270"/>
    </row>
    <row r="71" spans="1:15" s="135" customFormat="1" ht="35.25" customHeight="1">
      <c r="A71" s="277"/>
      <c r="B71" s="283"/>
      <c r="C71" s="283"/>
      <c r="D71" s="107" t="s">
        <v>15</v>
      </c>
      <c r="E71" s="107" t="s">
        <v>16</v>
      </c>
      <c r="F71" s="107" t="s">
        <v>5</v>
      </c>
      <c r="G71" s="106" t="s">
        <v>15</v>
      </c>
      <c r="H71" s="106" t="s">
        <v>16</v>
      </c>
      <c r="I71" s="106" t="s">
        <v>5</v>
      </c>
      <c r="J71" s="106" t="s">
        <v>15</v>
      </c>
      <c r="K71" s="106" t="s">
        <v>16</v>
      </c>
      <c r="L71" s="106" t="s">
        <v>5</v>
      </c>
      <c r="M71" s="106" t="s">
        <v>15</v>
      </c>
      <c r="N71" s="106" t="s">
        <v>16</v>
      </c>
      <c r="O71" s="106" t="s">
        <v>5</v>
      </c>
    </row>
    <row r="72" spans="1:15" s="136" customFormat="1" ht="16.5">
      <c r="A72" s="103">
        <v>1</v>
      </c>
      <c r="B72" s="103">
        <v>2</v>
      </c>
      <c r="C72" s="103">
        <v>3</v>
      </c>
      <c r="D72" s="103">
        <v>4</v>
      </c>
      <c r="E72" s="103">
        <v>5</v>
      </c>
      <c r="F72" s="103">
        <v>6</v>
      </c>
      <c r="G72" s="103">
        <v>7</v>
      </c>
      <c r="H72" s="103">
        <v>8</v>
      </c>
      <c r="I72" s="103">
        <v>9</v>
      </c>
      <c r="J72" s="103">
        <v>10</v>
      </c>
      <c r="K72" s="103">
        <v>11</v>
      </c>
      <c r="L72" s="103">
        <v>12</v>
      </c>
      <c r="M72" s="103">
        <v>13</v>
      </c>
      <c r="N72" s="108">
        <v>14</v>
      </c>
      <c r="O72" s="108">
        <v>15</v>
      </c>
    </row>
    <row r="73" spans="1:15" s="136" customFormat="1" ht="16.5">
      <c r="A73" s="103"/>
      <c r="B73" s="103"/>
      <c r="C73" s="103" t="s">
        <v>69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29"/>
      <c r="N73" s="130"/>
      <c r="O73" s="108"/>
    </row>
    <row r="74" spans="1:15" s="135" customFormat="1" ht="16.5">
      <c r="A74" s="137"/>
      <c r="B74" s="138"/>
      <c r="C74" s="138" t="s">
        <v>70</v>
      </c>
      <c r="D74" s="103" t="s">
        <v>47</v>
      </c>
      <c r="E74" s="103" t="s">
        <v>47</v>
      </c>
      <c r="F74" s="103" t="s">
        <v>47</v>
      </c>
      <c r="G74" s="103" t="s">
        <v>47</v>
      </c>
      <c r="H74" s="103" t="s">
        <v>47</v>
      </c>
      <c r="I74" s="103" t="s">
        <v>47</v>
      </c>
      <c r="J74" s="103" t="s">
        <v>47</v>
      </c>
      <c r="K74" s="103" t="s">
        <v>47</v>
      </c>
      <c r="L74" s="103" t="s">
        <v>47</v>
      </c>
      <c r="M74" s="103" t="s">
        <v>47</v>
      </c>
      <c r="N74" s="103" t="s">
        <v>47</v>
      </c>
      <c r="O74" s="127"/>
    </row>
    <row r="75" spans="1:15" s="135" customFormat="1" ht="16.5">
      <c r="A75" s="137"/>
      <c r="B75" s="139"/>
      <c r="C75" s="139" t="s">
        <v>43</v>
      </c>
      <c r="D75" s="103" t="s">
        <v>47</v>
      </c>
      <c r="E75" s="103" t="s">
        <v>47</v>
      </c>
      <c r="F75" s="103" t="s">
        <v>47</v>
      </c>
      <c r="G75" s="103" t="s">
        <v>47</v>
      </c>
      <c r="H75" s="103" t="s">
        <v>47</v>
      </c>
      <c r="I75" s="103" t="s">
        <v>47</v>
      </c>
      <c r="J75" s="103" t="s">
        <v>47</v>
      </c>
      <c r="K75" s="103" t="s">
        <v>47</v>
      </c>
      <c r="L75" s="103" t="s">
        <v>47</v>
      </c>
      <c r="M75" s="103" t="s">
        <v>47</v>
      </c>
      <c r="N75" s="103" t="s">
        <v>47</v>
      </c>
      <c r="O75" s="127"/>
    </row>
    <row r="76" spans="1:15" s="135" customFormat="1" ht="33">
      <c r="A76" s="140"/>
      <c r="B76" s="139"/>
      <c r="C76" s="139" t="s">
        <v>13</v>
      </c>
      <c r="D76" s="103" t="s">
        <v>45</v>
      </c>
      <c r="E76" s="103" t="s">
        <v>47</v>
      </c>
      <c r="F76" s="103" t="s">
        <v>47</v>
      </c>
      <c r="G76" s="103" t="s">
        <v>45</v>
      </c>
      <c r="H76" s="103" t="s">
        <v>47</v>
      </c>
      <c r="I76" s="103" t="s">
        <v>47</v>
      </c>
      <c r="J76" s="103" t="s">
        <v>45</v>
      </c>
      <c r="K76" s="103" t="s">
        <v>47</v>
      </c>
      <c r="L76" s="103" t="s">
        <v>47</v>
      </c>
      <c r="M76" s="103" t="s">
        <v>47</v>
      </c>
      <c r="N76" s="103" t="s">
        <v>47</v>
      </c>
      <c r="O76" s="127"/>
    </row>
    <row r="77" spans="1:15" s="135" customFormat="1" ht="16.5">
      <c r="A77" s="140"/>
      <c r="B77" s="139"/>
      <c r="C77" s="139" t="s">
        <v>41</v>
      </c>
      <c r="D77" s="103" t="s">
        <v>47</v>
      </c>
      <c r="E77" s="103" t="s">
        <v>47</v>
      </c>
      <c r="F77" s="103" t="s">
        <v>47</v>
      </c>
      <c r="G77" s="103" t="s">
        <v>47</v>
      </c>
      <c r="H77" s="103" t="s">
        <v>47</v>
      </c>
      <c r="I77" s="103" t="s">
        <v>47</v>
      </c>
      <c r="J77" s="103" t="s">
        <v>47</v>
      </c>
      <c r="K77" s="103" t="s">
        <v>47</v>
      </c>
      <c r="L77" s="103" t="s">
        <v>47</v>
      </c>
      <c r="M77" s="103" t="s">
        <v>47</v>
      </c>
      <c r="N77" s="103" t="s">
        <v>47</v>
      </c>
      <c r="O77" s="127"/>
    </row>
    <row r="78" spans="1:15" s="135" customFormat="1" ht="15" customHeight="1">
      <c r="A78" s="140"/>
      <c r="B78" s="141"/>
      <c r="C78" s="271" t="s">
        <v>77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3"/>
    </row>
    <row r="79" spans="1:15" s="135" customFormat="1" ht="16.5">
      <c r="A79" s="140"/>
      <c r="B79" s="138"/>
      <c r="C79" s="138" t="s">
        <v>71</v>
      </c>
      <c r="D79" s="103" t="s">
        <v>47</v>
      </c>
      <c r="E79" s="103" t="s">
        <v>47</v>
      </c>
      <c r="F79" s="103" t="s">
        <v>47</v>
      </c>
      <c r="G79" s="103" t="s">
        <v>47</v>
      </c>
      <c r="H79" s="103" t="s">
        <v>47</v>
      </c>
      <c r="I79" s="103" t="s">
        <v>47</v>
      </c>
      <c r="J79" s="103" t="s">
        <v>47</v>
      </c>
      <c r="K79" s="103" t="s">
        <v>47</v>
      </c>
      <c r="L79" s="103" t="s">
        <v>47</v>
      </c>
      <c r="M79" s="103" t="s">
        <v>47</v>
      </c>
      <c r="N79" s="103" t="s">
        <v>47</v>
      </c>
      <c r="O79" s="127"/>
    </row>
    <row r="80" spans="1:15" s="135" customFormat="1" ht="16.5">
      <c r="A80" s="140"/>
      <c r="B80" s="139"/>
      <c r="C80" s="139" t="s">
        <v>41</v>
      </c>
      <c r="D80" s="103" t="s">
        <v>47</v>
      </c>
      <c r="E80" s="103" t="s">
        <v>47</v>
      </c>
      <c r="F80" s="103" t="s">
        <v>47</v>
      </c>
      <c r="G80" s="103" t="s">
        <v>47</v>
      </c>
      <c r="H80" s="103" t="s">
        <v>47</v>
      </c>
      <c r="I80" s="103" t="s">
        <v>47</v>
      </c>
      <c r="J80" s="103" t="s">
        <v>47</v>
      </c>
      <c r="K80" s="103" t="s">
        <v>47</v>
      </c>
      <c r="L80" s="103" t="s">
        <v>47</v>
      </c>
      <c r="M80" s="103" t="s">
        <v>47</v>
      </c>
      <c r="N80" s="103" t="s">
        <v>47</v>
      </c>
      <c r="O80" s="127"/>
    </row>
    <row r="81" spans="1:15" s="135" customFormat="1" ht="16.5">
      <c r="A81" s="140"/>
      <c r="B81" s="139"/>
      <c r="C81" s="139" t="s">
        <v>44</v>
      </c>
      <c r="D81" s="103" t="s">
        <v>47</v>
      </c>
      <c r="E81" s="103" t="s">
        <v>47</v>
      </c>
      <c r="F81" s="103" t="s">
        <v>47</v>
      </c>
      <c r="G81" s="103" t="s">
        <v>47</v>
      </c>
      <c r="H81" s="103" t="s">
        <v>47</v>
      </c>
      <c r="I81" s="103" t="s">
        <v>47</v>
      </c>
      <c r="J81" s="103" t="s">
        <v>47</v>
      </c>
      <c r="K81" s="103" t="s">
        <v>47</v>
      </c>
      <c r="L81" s="103" t="s">
        <v>47</v>
      </c>
      <c r="M81" s="103" t="s">
        <v>47</v>
      </c>
      <c r="N81" s="103" t="s">
        <v>47</v>
      </c>
      <c r="O81" s="127"/>
    </row>
    <row r="83" spans="1:14" s="101" customFormat="1" ht="18">
      <c r="A83" s="142"/>
      <c r="B83" s="274" t="s">
        <v>97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</row>
    <row r="84" spans="1:14" s="101" customFormat="1" ht="18">
      <c r="A84" s="142"/>
      <c r="B84" s="274" t="s">
        <v>130</v>
      </c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</row>
    <row r="85" spans="1:14" s="101" customFormat="1" ht="18">
      <c r="A85" s="142"/>
      <c r="B85" s="274" t="s">
        <v>131</v>
      </c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</row>
    <row r="86" spans="1:14" s="101" customFormat="1" ht="18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</row>
    <row r="87" spans="1:14" s="101" customFormat="1" ht="18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1:14" s="101" customFormat="1" ht="18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1:14" s="101" customFormat="1" ht="18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1:10" s="143" customFormat="1" ht="21">
      <c r="A90" s="275" t="s">
        <v>52</v>
      </c>
      <c r="B90" s="275"/>
      <c r="C90" s="275"/>
      <c r="D90" s="275"/>
      <c r="E90" s="275"/>
      <c r="G90" s="144"/>
      <c r="I90" s="276" t="s">
        <v>181</v>
      </c>
      <c r="J90" s="276"/>
    </row>
    <row r="91" spans="1:10" ht="21">
      <c r="A91" s="275" t="s">
        <v>180</v>
      </c>
      <c r="B91" s="275"/>
      <c r="C91" s="275"/>
      <c r="D91" s="275"/>
      <c r="G91" s="145" t="s">
        <v>31</v>
      </c>
      <c r="I91" s="281" t="s">
        <v>32</v>
      </c>
      <c r="J91" s="281"/>
    </row>
    <row r="92" spans="1:7" ht="18">
      <c r="A92" s="95"/>
      <c r="G92" s="91"/>
    </row>
    <row r="93" spans="1:10" s="143" customFormat="1" ht="21">
      <c r="A93" s="275" t="s">
        <v>183</v>
      </c>
      <c r="B93" s="275"/>
      <c r="C93" s="275"/>
      <c r="D93" s="275"/>
      <c r="G93" s="144"/>
      <c r="I93" s="276" t="s">
        <v>182</v>
      </c>
      <c r="J93" s="276"/>
    </row>
    <row r="94" spans="1:10" ht="18">
      <c r="A94" s="280" t="s">
        <v>184</v>
      </c>
      <c r="B94" s="280"/>
      <c r="C94" s="280"/>
      <c r="D94" s="280"/>
      <c r="G94" s="145" t="s">
        <v>31</v>
      </c>
      <c r="I94" s="281" t="s">
        <v>32</v>
      </c>
      <c r="J94" s="281"/>
    </row>
  </sheetData>
  <sheetProtection/>
  <mergeCells count="122">
    <mergeCell ref="B16:D16"/>
    <mergeCell ref="B21:P21"/>
    <mergeCell ref="K23:M23"/>
    <mergeCell ref="N23:P24"/>
    <mergeCell ref="K56:L56"/>
    <mergeCell ref="K57:L57"/>
    <mergeCell ref="B13:M13"/>
    <mergeCell ref="L39:N39"/>
    <mergeCell ref="G54:H54"/>
    <mergeCell ref="I54:J54"/>
    <mergeCell ref="K54:L54"/>
    <mergeCell ref="K52:L52"/>
    <mergeCell ref="G52:H52"/>
    <mergeCell ref="I52:J52"/>
    <mergeCell ref="G53:H53"/>
    <mergeCell ref="B9:M9"/>
    <mergeCell ref="B10:M10"/>
    <mergeCell ref="B11:M11"/>
    <mergeCell ref="B12:M12"/>
    <mergeCell ref="E16:G16"/>
    <mergeCell ref="H16:J16"/>
    <mergeCell ref="E48:F48"/>
    <mergeCell ref="G48:H48"/>
    <mergeCell ref="I48:J48"/>
    <mergeCell ref="K48:L48"/>
    <mergeCell ref="E51:F51"/>
    <mergeCell ref="G51:H51"/>
    <mergeCell ref="C50:L50"/>
    <mergeCell ref="I51:J51"/>
    <mergeCell ref="K51:L51"/>
    <mergeCell ref="G55:H55"/>
    <mergeCell ref="I55:J55"/>
    <mergeCell ref="E52:F57"/>
    <mergeCell ref="G56:H56"/>
    <mergeCell ref="I56:J56"/>
    <mergeCell ref="I93:J93"/>
    <mergeCell ref="E65:F65"/>
    <mergeCell ref="G65:H65"/>
    <mergeCell ref="I65:J65"/>
    <mergeCell ref="B85:N85"/>
    <mergeCell ref="A4:M4"/>
    <mergeCell ref="A5:M5"/>
    <mergeCell ref="B7:M7"/>
    <mergeCell ref="B8:M8"/>
    <mergeCell ref="A23:A24"/>
    <mergeCell ref="B23:B24"/>
    <mergeCell ref="C23:C24"/>
    <mergeCell ref="D23:D24"/>
    <mergeCell ref="E23:G23"/>
    <mergeCell ref="H23:J23"/>
    <mergeCell ref="N25:P25"/>
    <mergeCell ref="N26:P26"/>
    <mergeCell ref="N28:P29"/>
    <mergeCell ref="N30:P30"/>
    <mergeCell ref="B32:K32"/>
    <mergeCell ref="B34:B35"/>
    <mergeCell ref="C34:E34"/>
    <mergeCell ref="F34:H34"/>
    <mergeCell ref="I34:K34"/>
    <mergeCell ref="L36:N36"/>
    <mergeCell ref="L37:N37"/>
    <mergeCell ref="L38:N38"/>
    <mergeCell ref="E43:F43"/>
    <mergeCell ref="G43:H43"/>
    <mergeCell ref="I43:J43"/>
    <mergeCell ref="K43:L43"/>
    <mergeCell ref="K53:L53"/>
    <mergeCell ref="E47:F47"/>
    <mergeCell ref="G47:H47"/>
    <mergeCell ref="I47:J47"/>
    <mergeCell ref="K47:L47"/>
    <mergeCell ref="L34:N35"/>
    <mergeCell ref="E46:F46"/>
    <mergeCell ref="G46:H46"/>
    <mergeCell ref="I46:J46"/>
    <mergeCell ref="K46:L46"/>
    <mergeCell ref="C61:L61"/>
    <mergeCell ref="G60:H60"/>
    <mergeCell ref="I60:J60"/>
    <mergeCell ref="K60:L60"/>
    <mergeCell ref="K55:L55"/>
    <mergeCell ref="E49:F49"/>
    <mergeCell ref="G49:H49"/>
    <mergeCell ref="I49:J49"/>
    <mergeCell ref="K49:L49"/>
    <mergeCell ref="I53:J53"/>
    <mergeCell ref="C58:L58"/>
    <mergeCell ref="E59:F59"/>
    <mergeCell ref="E60:F60"/>
    <mergeCell ref="G59:H59"/>
    <mergeCell ref="G57:H57"/>
    <mergeCell ref="I57:J57"/>
    <mergeCell ref="I59:J59"/>
    <mergeCell ref="K59:L59"/>
    <mergeCell ref="E62:F62"/>
    <mergeCell ref="E63:F63"/>
    <mergeCell ref="C64:L64"/>
    <mergeCell ref="A68:M68"/>
    <mergeCell ref="G62:H62"/>
    <mergeCell ref="I62:J62"/>
    <mergeCell ref="K65:L65"/>
    <mergeCell ref="K62:L62"/>
    <mergeCell ref="G63:H63"/>
    <mergeCell ref="I63:J63"/>
    <mergeCell ref="K63:L63"/>
    <mergeCell ref="A94:D94"/>
    <mergeCell ref="I94:J94"/>
    <mergeCell ref="B69:B71"/>
    <mergeCell ref="C69:C71"/>
    <mergeCell ref="D69:F70"/>
    <mergeCell ref="G69:I70"/>
    <mergeCell ref="A91:D91"/>
    <mergeCell ref="I91:J91"/>
    <mergeCell ref="A93:D93"/>
    <mergeCell ref="M69:O70"/>
    <mergeCell ref="C78:O78"/>
    <mergeCell ref="B83:N83"/>
    <mergeCell ref="B84:N84"/>
    <mergeCell ref="A90:E90"/>
    <mergeCell ref="I90:J90"/>
    <mergeCell ref="A69:A71"/>
    <mergeCell ref="J69:L70"/>
  </mergeCells>
  <hyperlinks>
    <hyperlink ref="J4" r:id="rId1" display="http://zakon4.rada.gov.ua/laws/show/z2023-12/paran124#n124"/>
  </hyperlinks>
  <printOptions/>
  <pageMargins left="0.21" right="0.22" top="0.7480314960629921" bottom="0.28" header="0" footer="0"/>
  <pageSetup blackAndWhite="1" fitToHeight="3" horizontalDpi="180" verticalDpi="180" orientation="landscape" paperSize="9" scale="46" r:id="rId2"/>
  <rowBreaks count="2" manualBreakCount="2">
    <brk id="39" max="15" man="1"/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43">
      <selection activeCell="A56" sqref="A56:B56"/>
    </sheetView>
  </sheetViews>
  <sheetFormatPr defaultColWidth="9.140625" defaultRowHeight="15"/>
  <cols>
    <col min="1" max="1" width="18.8515625" style="6" customWidth="1"/>
    <col min="2" max="2" width="13.28125" style="6" customWidth="1"/>
  </cols>
  <sheetData>
    <row r="1" spans="1:2" ht="18">
      <c r="A1" s="50"/>
      <c r="B1" s="38" t="s">
        <v>0</v>
      </c>
    </row>
    <row r="2" spans="1:2" ht="18">
      <c r="A2" s="50"/>
      <c r="B2" s="38" t="s">
        <v>81</v>
      </c>
    </row>
    <row r="3" spans="1:2" ht="18">
      <c r="A3" s="50"/>
      <c r="B3" s="38"/>
    </row>
    <row r="4" spans="1:2" ht="14.25">
      <c r="A4"/>
      <c r="B4"/>
    </row>
    <row r="5" spans="1:2" ht="14.25">
      <c r="A5"/>
      <c r="B5"/>
    </row>
    <row r="6" spans="1:2" ht="18">
      <c r="A6" s="51"/>
      <c r="B6" s="51"/>
    </row>
    <row r="7" spans="1:2" ht="14.25">
      <c r="A7"/>
      <c r="B7"/>
    </row>
    <row r="8" spans="1:2" ht="14.25">
      <c r="A8"/>
      <c r="B8"/>
    </row>
    <row r="9" spans="1:2" ht="14.25">
      <c r="A9"/>
      <c r="B9"/>
    </row>
    <row r="10" spans="1:2" ht="14.25">
      <c r="A10"/>
      <c r="B10"/>
    </row>
    <row r="11" spans="1:2" ht="14.25">
      <c r="A11"/>
      <c r="B11"/>
    </row>
    <row r="12" spans="1:2" ht="14.25">
      <c r="A12"/>
      <c r="B12"/>
    </row>
    <row r="13" spans="1:2" ht="14.25">
      <c r="A13"/>
      <c r="B13"/>
    </row>
    <row r="14" spans="1:2" ht="18">
      <c r="A14" s="38"/>
      <c r="B14" s="38"/>
    </row>
    <row r="15" spans="1:2" ht="18">
      <c r="A15" s="38"/>
      <c r="B15" s="53" t="s">
        <v>39</v>
      </c>
    </row>
    <row r="16" spans="1:2" ht="14.25">
      <c r="A16"/>
      <c r="B16"/>
    </row>
    <row r="17" spans="1:2" ht="15">
      <c r="A17" s="54" t="s">
        <v>16</v>
      </c>
      <c r="B17" s="54" t="s">
        <v>5</v>
      </c>
    </row>
    <row r="18" spans="1:2" ht="15">
      <c r="A18" s="55">
        <v>8</v>
      </c>
      <c r="B18" s="55">
        <v>9</v>
      </c>
    </row>
    <row r="19" spans="1:2" ht="15">
      <c r="A19" s="81" t="e">
        <f>#REF!-#REF!</f>
        <v>#REF!</v>
      </c>
      <c r="B19" s="81" t="e">
        <f>#REF!+A19</f>
        <v>#REF!</v>
      </c>
    </row>
    <row r="20" spans="1:2" ht="18">
      <c r="A20" s="38"/>
      <c r="B20" s="38"/>
    </row>
    <row r="21" spans="1:2" ht="14.25">
      <c r="A21"/>
      <c r="B21"/>
    </row>
    <row r="22" spans="1:2" ht="18">
      <c r="A22" s="48"/>
      <c r="B22" s="48"/>
    </row>
    <row r="23" spans="1:2" ht="14.25">
      <c r="A23"/>
      <c r="B23"/>
    </row>
    <row r="24" spans="1:2" ht="15">
      <c r="A24" s="54" t="s">
        <v>16</v>
      </c>
      <c r="B24" s="54" t="s">
        <v>5</v>
      </c>
    </row>
    <row r="25" spans="1:2" ht="15">
      <c r="A25" s="54">
        <v>9</v>
      </c>
      <c r="B25" s="54">
        <v>10</v>
      </c>
    </row>
    <row r="26" spans="1:2" ht="15">
      <c r="A26" s="56"/>
      <c r="B26" s="56"/>
    </row>
    <row r="27" spans="1:2" ht="15">
      <c r="A27" s="56"/>
      <c r="B27" s="56"/>
    </row>
    <row r="28" spans="1:2" ht="15">
      <c r="A28" s="81">
        <v>0</v>
      </c>
      <c r="B28" s="81" t="e">
        <f>#REF!+A28</f>
        <v>#REF!</v>
      </c>
    </row>
    <row r="29" spans="1:2" ht="15">
      <c r="A29" s="81">
        <f>A28</f>
        <v>0</v>
      </c>
      <c r="B29" s="81" t="e">
        <f>B28</f>
        <v>#REF!</v>
      </c>
    </row>
    <row r="30" spans="1:2" ht="18">
      <c r="A30" s="51"/>
      <c r="B30" s="51"/>
    </row>
    <row r="31" spans="1:2" ht="14.25">
      <c r="A31"/>
      <c r="B31"/>
    </row>
    <row r="32" spans="1:2" ht="18">
      <c r="A32" s="58"/>
      <c r="B32" s="58"/>
    </row>
    <row r="33" spans="1:2" ht="14.25">
      <c r="A33"/>
      <c r="B33"/>
    </row>
    <row r="34" spans="1:2" ht="30.75">
      <c r="A34" s="54" t="s">
        <v>15</v>
      </c>
      <c r="B34" s="54" t="s">
        <v>16</v>
      </c>
    </row>
    <row r="35" spans="1:2" ht="15">
      <c r="A35" s="59">
        <v>8</v>
      </c>
      <c r="B35" s="59">
        <v>9</v>
      </c>
    </row>
    <row r="36" spans="1:2" ht="15">
      <c r="A36" s="60" t="e">
        <f>#REF!-#REF!</f>
        <v>#REF!</v>
      </c>
      <c r="B36" s="60">
        <v>0</v>
      </c>
    </row>
    <row r="37" spans="1:2" ht="15">
      <c r="A37" s="81" t="e">
        <f>#REF!-#REF!</f>
        <v>#REF!</v>
      </c>
      <c r="B37" s="60"/>
    </row>
    <row r="38" spans="1:2" ht="15">
      <c r="A38" s="60" t="e">
        <f>#REF!-#REF!</f>
        <v>#REF!</v>
      </c>
      <c r="B38" s="60">
        <v>0</v>
      </c>
    </row>
    <row r="39" spans="1:2" ht="15">
      <c r="A39" s="60" t="e">
        <f>#REF!-#REF!</f>
        <v>#REF!</v>
      </c>
      <c r="B39" s="60">
        <v>0</v>
      </c>
    </row>
    <row r="40" spans="1:2" ht="15">
      <c r="A40" s="60" t="e">
        <f>#REF!-#REF!</f>
        <v>#REF!</v>
      </c>
      <c r="B40" s="60">
        <v>0</v>
      </c>
    </row>
    <row r="41" spans="1:2" ht="15">
      <c r="A41" s="81" t="e">
        <f>#REF!-#REF!</f>
        <v>#REF!</v>
      </c>
      <c r="B41" s="60">
        <v>0</v>
      </c>
    </row>
    <row r="42" spans="1:2" ht="15">
      <c r="A42" s="61"/>
      <c r="B42" s="61"/>
    </row>
    <row r="43" spans="1:2" ht="18">
      <c r="A43" s="38"/>
      <c r="B43" s="38"/>
    </row>
    <row r="44" spans="1:2" ht="15">
      <c r="A44" s="53"/>
      <c r="B44" s="53"/>
    </row>
    <row r="45" spans="1:2" ht="15">
      <c r="A45" s="216" t="s">
        <v>76</v>
      </c>
      <c r="B45" s="218"/>
    </row>
    <row r="46" spans="1:2" ht="15">
      <c r="A46" s="202"/>
      <c r="B46" s="204"/>
    </row>
    <row r="47" spans="1:2" ht="15">
      <c r="A47" s="341">
        <v>486.35844</v>
      </c>
      <c r="B47" s="340"/>
    </row>
    <row r="48" spans="1:2" ht="15">
      <c r="A48" s="202"/>
      <c r="B48" s="204"/>
    </row>
    <row r="49" spans="1:2" ht="15">
      <c r="A49" s="335" t="s">
        <v>47</v>
      </c>
      <c r="B49" s="336"/>
    </row>
    <row r="50" spans="1:2" ht="14.25">
      <c r="A50"/>
      <c r="B50"/>
    </row>
    <row r="51" spans="1:2" ht="14.25">
      <c r="A51" s="337"/>
      <c r="B51" s="338"/>
    </row>
    <row r="52" spans="1:2" ht="15">
      <c r="A52" s="339">
        <f>A53</f>
        <v>211.33333333333334</v>
      </c>
      <c r="B52" s="340"/>
    </row>
    <row r="53" spans="1:2" ht="15">
      <c r="A53" s="339">
        <f>SUM(A54:B59)</f>
        <v>211.33333333333334</v>
      </c>
      <c r="B53" s="340"/>
    </row>
    <row r="54" spans="1:2" ht="15">
      <c r="A54" s="333">
        <f>(37+34+36+32+35+32+33+33+33+33+35+34+29+34+29+33+28+33+29+33+29+34+30+33)/12</f>
        <v>65.08333333333333</v>
      </c>
      <c r="B54" s="334"/>
    </row>
    <row r="55" spans="1:2" ht="15">
      <c r="A55" s="333">
        <f>(52+27+51+24+51+28+55+28+55+28+53+27+60+27+64+25+67+25+68+26+76+26+76+25+2+1)/12</f>
        <v>87.25</v>
      </c>
      <c r="B55" s="334"/>
    </row>
    <row r="56" spans="1:2" ht="15">
      <c r="A56" s="333">
        <f>(17+14+20+17+17+17+18+12+19+11+17+10+17+11+17+11+23+11+22+11+23+10+24+10)/12</f>
        <v>31.583333333333332</v>
      </c>
      <c r="B56" s="334"/>
    </row>
    <row r="57" spans="1:2" ht="15">
      <c r="A57" s="333">
        <f>(1+1+1+1+1+1+1+1+1+1+1+1)/12</f>
        <v>1</v>
      </c>
      <c r="B57" s="334"/>
    </row>
    <row r="58" spans="1:2" ht="15">
      <c r="A58" s="333">
        <f>(2+1+3+1+2+1+3+2+1+2+4+2+1+2+2+1+2+2)/12</f>
        <v>2.8333333333333335</v>
      </c>
      <c r="B58" s="334"/>
    </row>
    <row r="59" spans="1:2" ht="15">
      <c r="A59" s="333">
        <f>(17+6+17+8+18+4+18+4+17+4+13+5+16+4+21+4+21+4+22+3+24+2+27+3+1)/12</f>
        <v>23.583333333333332</v>
      </c>
      <c r="B59" s="334"/>
    </row>
    <row r="60" spans="1:2" ht="14.25">
      <c r="A60"/>
      <c r="B60"/>
    </row>
    <row r="61" spans="1:2" ht="15">
      <c r="A61" s="202"/>
      <c r="B61" s="204"/>
    </row>
    <row r="62" spans="1:2" ht="15">
      <c r="A62" s="335" t="s">
        <v>47</v>
      </c>
      <c r="B62" s="336"/>
    </row>
    <row r="63" spans="1:2" ht="14.25">
      <c r="A63"/>
      <c r="B63"/>
    </row>
    <row r="64" spans="1:2" ht="14.25">
      <c r="A64" s="337"/>
      <c r="B64" s="338"/>
    </row>
    <row r="65" spans="1:2" ht="14.25">
      <c r="A65" s="337">
        <v>100</v>
      </c>
      <c r="B65" s="338"/>
    </row>
    <row r="66" spans="1:2" ht="14.25">
      <c r="A66"/>
      <c r="B66"/>
    </row>
    <row r="67" spans="1:2" ht="14.25">
      <c r="A67"/>
      <c r="B67"/>
    </row>
    <row r="68" spans="1:2" ht="14.25">
      <c r="A68" s="337" t="s">
        <v>47</v>
      </c>
      <c r="B68" s="338"/>
    </row>
    <row r="69" spans="1:2" ht="14.25">
      <c r="A69" s="337" t="s">
        <v>47</v>
      </c>
      <c r="B69" s="338"/>
    </row>
    <row r="70" spans="1:2" ht="15">
      <c r="A70" s="53"/>
      <c r="B70" s="53"/>
    </row>
    <row r="71" spans="1:2" ht="18">
      <c r="A71" s="38"/>
      <c r="B71" s="38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 s="80" t="s">
        <v>5</v>
      </c>
      <c r="B75" s="79" t="s">
        <v>15</v>
      </c>
    </row>
    <row r="76" spans="1:2" ht="14.25">
      <c r="A76" s="63">
        <v>9</v>
      </c>
      <c r="B76" s="63">
        <v>10</v>
      </c>
    </row>
    <row r="77" spans="1:2" ht="14.25">
      <c r="A77" s="63"/>
      <c r="B77" s="63"/>
    </row>
    <row r="78" spans="1:2" ht="14.25">
      <c r="A78" s="63" t="s">
        <v>47</v>
      </c>
      <c r="B78" s="63" t="s">
        <v>47</v>
      </c>
    </row>
    <row r="79" spans="1:2" ht="14.25">
      <c r="A79" s="63" t="s">
        <v>47</v>
      </c>
      <c r="B79" s="63" t="s">
        <v>47</v>
      </c>
    </row>
    <row r="80" spans="1:2" ht="14.25">
      <c r="A80" s="63" t="s">
        <v>47</v>
      </c>
      <c r="B80" s="63" t="s">
        <v>45</v>
      </c>
    </row>
    <row r="81" spans="1:2" ht="14.25">
      <c r="A81" s="63" t="s">
        <v>47</v>
      </c>
      <c r="B81" s="63" t="s">
        <v>47</v>
      </c>
    </row>
    <row r="82" spans="1:2" ht="14.25">
      <c r="A82"/>
      <c r="B82"/>
    </row>
    <row r="83" spans="1:2" ht="14.25">
      <c r="A83" s="63" t="s">
        <v>47</v>
      </c>
      <c r="B83" s="63" t="s">
        <v>47</v>
      </c>
    </row>
    <row r="84" spans="1:2" ht="14.25">
      <c r="A84" s="63" t="s">
        <v>47</v>
      </c>
      <c r="B84" s="63" t="s">
        <v>47</v>
      </c>
    </row>
    <row r="85" spans="1:2" ht="14.25">
      <c r="A85" s="63" t="s">
        <v>47</v>
      </c>
      <c r="B85" s="63" t="s">
        <v>47</v>
      </c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8">
      <c r="A90" s="33"/>
      <c r="B90" s="33"/>
    </row>
    <row r="91" spans="1:2" ht="18">
      <c r="A91" s="33"/>
      <c r="B91" s="33"/>
    </row>
    <row r="92" spans="1:2" ht="18">
      <c r="A92" s="206" t="s">
        <v>100</v>
      </c>
      <c r="B92" s="206"/>
    </row>
    <row r="93" spans="1:2" ht="14.25">
      <c r="A93" s="332" t="s">
        <v>32</v>
      </c>
      <c r="B93" s="332"/>
    </row>
    <row r="95" spans="1:2" ht="18">
      <c r="A95" s="206" t="s">
        <v>80</v>
      </c>
      <c r="B95" s="206"/>
    </row>
    <row r="96" spans="1:2" ht="14.25">
      <c r="A96" s="332" t="s">
        <v>32</v>
      </c>
      <c r="B96" s="332"/>
    </row>
  </sheetData>
  <sheetProtection/>
  <mergeCells count="24">
    <mergeCell ref="A52:B52"/>
    <mergeCell ref="A53:B53"/>
    <mergeCell ref="A45:B45"/>
    <mergeCell ref="A46:B46"/>
    <mergeCell ref="A47:B47"/>
    <mergeCell ref="A48:B48"/>
    <mergeCell ref="A49:B49"/>
    <mergeCell ref="A51:B51"/>
    <mergeCell ref="A95:B95"/>
    <mergeCell ref="A96:B96"/>
    <mergeCell ref="A58:B58"/>
    <mergeCell ref="A59:B59"/>
    <mergeCell ref="A61:B61"/>
    <mergeCell ref="A62:B62"/>
    <mergeCell ref="A64:B64"/>
    <mergeCell ref="A65:B65"/>
    <mergeCell ref="A68:B68"/>
    <mergeCell ref="A69:B69"/>
    <mergeCell ref="A92:B92"/>
    <mergeCell ref="A93:B93"/>
    <mergeCell ref="A54:B54"/>
    <mergeCell ref="A55:B55"/>
    <mergeCell ref="A56:B56"/>
    <mergeCell ref="A57:B57"/>
  </mergeCells>
  <hyperlinks>
    <hyperlink ref="B4" r:id="rId1" display="http://zakon4.rada.gov.ua/laws/show/z2023-12/paran124#n12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2019-01-21T16:11:28Z</cp:lastPrinted>
  <dcterms:created xsi:type="dcterms:W3CDTF">2006-09-28T05:33:49Z</dcterms:created>
  <dcterms:modified xsi:type="dcterms:W3CDTF">2019-07-23T07:15:54Z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