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813242" sheetId="1" r:id="rId1"/>
  </sheets>
  <definedNames>
    <definedName name="_xlnm.Print_Area" localSheetId="0">'0813242'!$A$1:$O$165</definedName>
  </definedNames>
  <calcPr fullCalcOnLoad="1"/>
</workbook>
</file>

<file path=xl/sharedStrings.xml><?xml version="1.0" encoding="utf-8"?>
<sst xmlns="http://schemas.openxmlformats.org/spreadsheetml/2006/main" count="261" uniqueCount="135">
  <si>
    <t xml:space="preserve">ПАСПОРТ </t>
  </si>
  <si>
    <t>№ з/п</t>
  </si>
  <si>
    <t>Усього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</si>
  <si>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</si>
  <si>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</si>
  <si>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</si>
  <si>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</si>
  <si>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</si>
  <si>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</si>
  <si>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Спеціальний фонд</t>
  </si>
  <si>
    <t>Загальний фонд</t>
  </si>
  <si>
    <t xml:space="preserve">1. </t>
  </si>
  <si>
    <t xml:space="preserve">2. </t>
  </si>
  <si>
    <t>3.</t>
  </si>
  <si>
    <t xml:space="preserve">№ з/п </t>
  </si>
  <si>
    <t>Завдання</t>
  </si>
  <si>
    <t>ПОГОДЖЕНО</t>
  </si>
  <si>
    <t>                 (КТПКВК МБ)                                                 (найменування головного розпорядника)</t>
  </si>
  <si>
    <t>                (КТПКВК МБ)                                                 (найменування відповідального виконавця)</t>
  </si>
  <si>
    <t>                (КТПКВК МБ)      (КФКВК)                          (найменування бюджетної програми)</t>
  </si>
  <si>
    <t>1.</t>
  </si>
  <si>
    <t>Напрями використання бюджетних коштів</t>
  </si>
  <si>
    <t xml:space="preserve"> - </t>
  </si>
  <si>
    <t>бюджетної програми місцевого бюджету на 2019 рік</t>
  </si>
  <si>
    <t>Найменування місцевої / регіональної програми</t>
  </si>
  <si>
    <t>Показник</t>
  </si>
  <si>
    <t>Одиниця виміру</t>
  </si>
  <si>
    <r>
      <t>5.          Підстави для виконання бюджетної програми:</t>
    </r>
    <r>
      <rPr>
        <sz val="10.5"/>
        <color indexed="8"/>
        <rFont val="Times New Roman"/>
        <family val="1"/>
      </rPr>
      <t xml:space="preserve"> </t>
    </r>
  </si>
  <si>
    <t>0800000</t>
  </si>
  <si>
    <t>0810000</t>
  </si>
  <si>
    <t>осіб</t>
  </si>
  <si>
    <t>%</t>
  </si>
  <si>
    <t>0813242</t>
  </si>
  <si>
    <t>1090</t>
  </si>
  <si>
    <t>2.</t>
  </si>
  <si>
    <t>4.</t>
  </si>
  <si>
    <t>5.</t>
  </si>
  <si>
    <t>6.</t>
  </si>
  <si>
    <t>грн.</t>
  </si>
  <si>
    <t xml:space="preserve">Управління праці та соціального захисту населення виконкому Саксаганської районної у місті ради  </t>
  </si>
  <si>
    <t xml:space="preserve">Інші заходи у сфері соціального захисту і соціального забезпечення </t>
  </si>
  <si>
    <t>Здійснення придбання подарунків для дітей з інвалідністю до новорічних свят</t>
  </si>
  <si>
    <t>Здійснення компенсаційних виплат власникам автостоянок (суб’єктам господарювання) вартості послуг, що надані безкоштовно, за зберігання транспортних засобів осіб з інвалідністю, членів їх сімей, законних представників осіб з інвалідністю та організацій</t>
  </si>
  <si>
    <t>Здійснення надання матеріальної допомоги мешканцям району</t>
  </si>
  <si>
    <t>Здійснення надання матеріальної допомоги на поховання</t>
  </si>
  <si>
    <t>Здійснення надання матеріальної допомоги дітям,  хворим на злоякісні новоутворення</t>
  </si>
  <si>
    <t>Здійснення придбання новорічних подарунків дітям, батьки яких загинули під час АТО</t>
  </si>
  <si>
    <t>7.</t>
  </si>
  <si>
    <t>8.</t>
  </si>
  <si>
    <t>Здійснення виплат на оплату послуг (крім комунальних)</t>
  </si>
  <si>
    <t xml:space="preserve">Здійснення забезпечення проведення заходів до пам’ятних дат та подій соціального спрямування </t>
  </si>
  <si>
    <t>9.</t>
  </si>
  <si>
    <t>Придбання подарунків для дітей з інвалідністю до новорічних свят</t>
  </si>
  <si>
    <t xml:space="preserve">Компенсаційні виплати власникам автостоянок (суб’єктам господарювання) вартості послуг, що надані безкоштовно, за зберігання транспортних засобів осіб з інвалідністю, членів їх сімей, законних представників осіб з інвалідністю та організацій </t>
  </si>
  <si>
    <t>Надання матеріальної допомоги мешканцям району</t>
  </si>
  <si>
    <t>Надання матеріальної допомоги на поховання</t>
  </si>
  <si>
    <t>Надання матеріальної допомоги дітям, хворим на злоякісні новоутворення</t>
  </si>
  <si>
    <t>Придбання новорічних подарунків дітям, батьки яких загинули під час проведення антитерористичної операції</t>
  </si>
  <si>
    <t>Оплата послуг (крім комунальних)</t>
  </si>
  <si>
    <t>Проведення заходів до пам’ятних дат та подій соціального спрямування</t>
  </si>
  <si>
    <t>обсяг бюджетних коштів</t>
  </si>
  <si>
    <t>рішення районної у місті ради від 23.12.2016 №108 «Про затвердження Програми соціального захисту  окремих категорій мешканців Саксаганського району на 2017-2019 роки» зі змінами</t>
  </si>
  <si>
    <t>кількість дітей з інвалідністю</t>
  </si>
  <si>
    <t>дітей</t>
  </si>
  <si>
    <t>ASOPD</t>
  </si>
  <si>
    <t>вартість подарунку</t>
  </si>
  <si>
    <t>розрахунковий показник</t>
  </si>
  <si>
    <t>процент охоплення відповідного контингенту (кількість дітей, які отримали подарунків поділена на кількість дітей, яким призначена допомога по інвалідності)</t>
  </si>
  <si>
    <t>витрати на надання компенсації власникам автостоянок</t>
  </si>
  <si>
    <t>кількість осіб з інвалідністю, які звернулись за місцем на автостоянці</t>
  </si>
  <si>
    <t>Згідно поданих заяв</t>
  </si>
  <si>
    <t>вартість місця на автостоянці в день</t>
  </si>
  <si>
    <t>процент охоплення відповідного контингенту (кількість осіб з інвалідністю, які звернулись , поділена на кількість інвалідів, яким виплачена компенсація)</t>
  </si>
  <si>
    <t xml:space="preserve">Витрати на надання  пільг на придбання твердого палива та скрапленого газу </t>
  </si>
  <si>
    <t xml:space="preserve">кількість отримувачів пільг з придбання твердого палива та скрапленого газу </t>
  </si>
  <si>
    <t>середній розмір витрат на надання пільг на придбання твердого палива та скрапленого газу (сума нарахованих пільг поділена на кількість пільговиків)</t>
  </si>
  <si>
    <t>Питома вага відшкодованих послуг до нарахованих</t>
  </si>
  <si>
    <t>форма Т2а</t>
  </si>
  <si>
    <t>грн. /домогосподарство</t>
  </si>
  <si>
    <t>Забезпечення надання матеріальної допомоги мешканцям району</t>
  </si>
  <si>
    <t>Витрати на надання матеріальної допомоги мешканцям району</t>
  </si>
  <si>
    <t>Кількість отримувачів матеріальної допомоги  мешканцям району</t>
  </si>
  <si>
    <t xml:space="preserve">Середній розмір витрат на надання матеріальної допомоги мешканцям району (сума витрат поділена на кількість осіб) </t>
  </si>
  <si>
    <t>грн./ особу</t>
  </si>
  <si>
    <t>Забезпечення надання матеріальної допомоги на поховання</t>
  </si>
  <si>
    <t>Витрати на надання матеріальної допомоги на поховання</t>
  </si>
  <si>
    <t>Кількість отримувачів матеріальної допомоги на поховання</t>
  </si>
  <si>
    <t>Середній розмір витрат на надання матеріальної допомоги на поховання (сума нарахованої матеріальної допомоги поділена на кількість отримувачів)</t>
  </si>
  <si>
    <t>Забезпечення надання матеріальної допомоги дітям, хворим на злоякісні новоутворення</t>
  </si>
  <si>
    <t>Витрати на надання матеріальної допомоги дітям, хворим на злоякісні новоутворення</t>
  </si>
  <si>
    <t>кількість отримувачів матеріальної допомоги</t>
  </si>
  <si>
    <t>Списки КУ “Центр первинної медико-санітарної допомоги № 4”Криворізької міської ради, КУ “Центр первинної медико- санітарної допомоги      № 5”</t>
  </si>
  <si>
    <t>середній розмір витрат на надання матеріальної допомоги</t>
  </si>
  <si>
    <t xml:space="preserve">Міська міжгалузева комплексна програма “Здоров’я нації”, затверджена рішенням Криворізької міської ради, від 22.12.2004р. № 2514 (зі змінами) </t>
  </si>
  <si>
    <t>питома вага відшкодованих витрат до нарахованих</t>
  </si>
  <si>
    <t xml:space="preserve">процент охоплення </t>
  </si>
  <si>
    <t>Витрати на проведення заходів</t>
  </si>
  <si>
    <t>Кількість заходів до пам’ятних дат та подій соціального спрямування</t>
  </si>
  <si>
    <t>Середні витрати на проведення одного заходу</t>
  </si>
  <si>
    <t>од.</t>
  </si>
  <si>
    <t>Забезпечення проведення заходів</t>
  </si>
  <si>
    <t xml:space="preserve">
Начальник фінансового відділу виконкому Саксаганської районної у місті ради
</t>
  </si>
  <si>
    <t>С. В. Гугуєва</t>
  </si>
  <si>
    <t>Л. Г. Шматкова</t>
  </si>
  <si>
    <t>Начальник управління праці та соціального захисту населення виконкому Саксаганської районної у місті ради</t>
  </si>
  <si>
    <t>Цілі державної політики</t>
  </si>
  <si>
    <t>Забезпечення надання додаткової соціальної допомоги незахищеним верствам населення</t>
  </si>
  <si>
    <r>
      <t>7.       Мета бюджетної програми</t>
    </r>
    <r>
      <rPr>
        <b/>
        <sz val="10.5"/>
        <color indexed="8"/>
        <rFont val="Times New Roman"/>
        <family val="1"/>
      </rPr>
      <t xml:space="preserve">:  </t>
    </r>
    <r>
      <rPr>
        <sz val="10.5"/>
        <color indexed="8"/>
        <rFont val="Times New Roman"/>
        <family val="1"/>
      </rPr>
      <t>Забезпечення надання додаткової соціальної допомоги незахищеним верствам населення Саксаганського району на 2019 рік.</t>
    </r>
  </si>
  <si>
    <t>8.        Завдання бюджетної програми:</t>
  </si>
  <si>
    <t>9.        Напрями використання бюджетних коштів:</t>
  </si>
  <si>
    <t>10.        Перелік місцевих / регіональних програм, що виконуються у складі бюджетної програми:</t>
  </si>
  <si>
    <t>11.      Результативні показники бюджетної програми:</t>
  </si>
  <si>
    <t>Дата погодження</t>
  </si>
  <si>
    <t xml:space="preserve">   М. П.</t>
  </si>
  <si>
    <t xml:space="preserve">Програма соціального захисту окремих категорій мешканців Саксаганського району на        2017-2019 роки (частково) </t>
  </si>
  <si>
    <t>гривень</t>
  </si>
  <si>
    <t>(ініціали/ініціал, прізвище)</t>
  </si>
  <si>
    <r>
      <t>6.         Цілі державної політики, на досягнення яких спрямована реалізація бюджетної програми:</t>
    </r>
    <r>
      <rPr>
        <b/>
        <u val="single"/>
        <sz val="10.5"/>
        <color indexed="8"/>
        <rFont val="Times New Roman"/>
        <family val="1"/>
      </rPr>
      <t xml:space="preserve"> </t>
    </r>
  </si>
  <si>
    <t>ЗАТВЕРДЖЕНО</t>
  </si>
  <si>
    <t>Наказ  Міністерства фінансів України</t>
  </si>
  <si>
    <t>26 серпня 2014 року № 836</t>
  </si>
  <si>
    <t>(у редакції наказу Міністерства фінансів України</t>
  </si>
  <si>
    <t>від 29 грудня 2018 року № 1209)</t>
  </si>
  <si>
    <t>Управління праці та соціального захисту населення виконкому Саксаганської районної у місті ради</t>
  </si>
  <si>
    <t>(найменування головного розпорядника коштів місцевого бюджету)</t>
  </si>
  <si>
    <t>Наказ/розпорядчий документ</t>
  </si>
  <si>
    <t>Здійснення надання адресної допомоги  на придбання другої тонни твердого палива та другого балону скрапленого газу особам, які згідно чинного законодавства мають право  на знижку його вартості</t>
  </si>
  <si>
    <t>Здійснення надання адресної допомоги  на придбання другої тонни твердого палива та другого балону скрапленого газу особам, які згідно чинного законодавства мають право на знижку його вартості</t>
  </si>
  <si>
    <t>Забезпечення придбання новорічних подарунків дітям, батьки яких загинули під час проведення АТО</t>
  </si>
  <si>
    <t>кількість дітей, батьки яких загинули під час проведення АТО</t>
  </si>
  <si>
    <t>Надання адресної допомоги на придбання другої тонни твердого палива та другого балону скрапленого газу особам, які відповідно до чинного законодавства мають право на знижку його вартості</t>
  </si>
  <si>
    <t xml:space="preserve">4.         Обсяг бюджетних призначень/бюджетних асигнувань – 401 798  гривень, у тому числі загального фонду- 401 798 гривень та спеціального фонду – 0 гривень. </t>
  </si>
  <si>
    <t>процент охоплення відповідного контингенту (кількість дітей, які отримали подарунків поділена на кількість дітей, батьки яких загинули під час АТО)</t>
  </si>
  <si>
    <t xml:space="preserve">від 26 грудня 2019 року № 100                </t>
  </si>
  <si>
    <r>
      <t>Конституція України, Бюджетний кодекс України, закони України “Про місцеве самоврядування в Україні”, “Про звернення громадян”, “Про статус ветеранів війни, гарантії їх соціального захисту”, “Про охорону дитинства”; постанови Кабінету Міністрів України від 31.01.2007 № 99 “Про затвердження Порядку надання допомоги на поховання деяких категорій осіб виконавцю волевиявлення померлого або особі, яка зобов’язалася поховати померлого”; від 25.05.2011 № 585 “Про затвердження Порядку надання пільг інвалідам, членам їх сімей, законним представникам інвалідів (дітей-інвалідів), підприємствам, установам, організаціям громадських організацій інвалідів та сфери соціального захисту населення на безоплатне паркування і зберігання транспортних засобів”; рішення виконкому Криворізької міської ради від 08.05.2013 № 157 “Про затвердження Порядку компенсаційних виплат власникам автостоянок (суб’єктам господарювання) вартості послуг, що надані безкоштовно, за зберігання транспортних засобів інвалідів, членів їх сімей, законних представників інвалідів та організацій”; рішення Саксаганської районної у місті ради від 25.05.2007 № 71 “Про розмір допомоги на поховання деяких категорій мешканців району” зі змінами; від 23.07.2007 № 127 “Про затвердження Положення про надання одноразової грошової допомоги мешканцям району за рахунок бюджетних коштів” зі змінами, рішення Саксаганської районної у місті ради від 26.12.2018 № 263 “Про районний у місті бюджет на 2019 рік”, розпорядження фінансового відділу виконкому від 08. 10. 2019 № 67 ”Про внесення змін до показників районного у місті бюджету на 2019 рік”,  розпорядження фінансового відділу виконкому Саксаганської районної у місті ради від 16.12.2019 № 94 ”Про внесення змін до показників районного у місті бюджету на 2019 рік”</t>
    </r>
    <r>
      <rPr>
        <sz val="10.5"/>
        <color indexed="8"/>
        <rFont val="Times New Roman"/>
        <family val="1"/>
      </rPr>
      <t xml:space="preserve">, рішення Саксаганської районної у місті ради від 24.12.2019 року № 351 “Про внесення змін до рішення районної у місті ради від 26 грудня 2018 року № 263 “Про районний у місті бюджет на 2019 рік”.  </t>
    </r>
    <r>
      <rPr>
        <u val="single"/>
        <sz val="10.5"/>
        <color indexed="8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</si>
</sst>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6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0.00000000"/>
    <numFmt numFmtId="210" formatCode="0.0000000"/>
    <numFmt numFmtId="211" formatCode="0.000000"/>
    <numFmt numFmtId="212" formatCode="0.00000"/>
    <numFmt numFmtId="213" formatCode="0.0000"/>
    <numFmt numFmtId="214" formatCode="0.000"/>
    <numFmt numFmtId="215" formatCode="_-* #,##0.0_р_._-;\-* #,##0.0_р_._-;_-* &quot;-&quot;?_р_._-;_-@_-"/>
    <numFmt numFmtId="216" formatCode="#,##0.00000_ ;\-#,##0.00000\ "/>
    <numFmt numFmtId="217" formatCode="_-* #,##0.00000&quot;р.&quot;_-;\-* #,##0.00000&quot;р.&quot;_-;_-* &quot;-&quot;?????&quot;р.&quot;_-;_-@_-"/>
    <numFmt numFmtId="218" formatCode="_-* #,##0.00000_р_._-;\-* #,##0.00000_р_._-;_-* &quot;-&quot;?????_р_._-;_-@_-"/>
    <numFmt numFmtId="219" formatCode="0.00000%"/>
    <numFmt numFmtId="220" formatCode="0.0%"/>
    <numFmt numFmtId="221" formatCode="#,##0_ ;\-#,##0\ "/>
    <numFmt numFmtId="222" formatCode="#,##0.00;\-#,##0.00;#,&quot;-&quot;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10.5"/>
      <color indexed="8"/>
      <name val="Times New Roman"/>
      <family val="1"/>
    </font>
    <font>
      <b/>
      <u val="single"/>
      <sz val="10.5"/>
      <color indexed="8"/>
      <name val="Times New Roman"/>
      <family val="1"/>
    </font>
    <font>
      <sz val="9"/>
      <color indexed="8"/>
      <name val="Times New Roman"/>
      <family val="1"/>
    </font>
    <font>
      <b/>
      <sz val="10.5"/>
      <color indexed="8"/>
      <name val="Times New Roman"/>
      <family val="1"/>
    </font>
    <font>
      <b/>
      <u val="single"/>
      <sz val="10"/>
      <name val="Times New Roman"/>
      <family val="1"/>
    </font>
    <font>
      <u val="single"/>
      <sz val="10.5"/>
      <color indexed="8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b/>
      <u val="single"/>
      <sz val="10.5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7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49" fontId="11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212" fontId="14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left" wrapText="1"/>
    </xf>
    <xf numFmtId="215" fontId="6" fillId="0" borderId="0" xfId="0" applyNumberFormat="1" applyFont="1" applyBorder="1" applyAlignment="1">
      <alignment horizontal="left" wrapText="1"/>
    </xf>
    <xf numFmtId="208" fontId="6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169" fontId="3" fillId="0" borderId="0" xfId="0" applyNumberFormat="1" applyFont="1" applyBorder="1" applyAlignment="1">
      <alignment wrapText="1"/>
    </xf>
    <xf numFmtId="169" fontId="4" fillId="0" borderId="0" xfId="0" applyNumberFormat="1" applyFont="1" applyBorder="1" applyAlignment="1">
      <alignment/>
    </xf>
    <xf numFmtId="169" fontId="4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/>
    </xf>
    <xf numFmtId="49" fontId="13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15" fillId="0" borderId="0" xfId="0" applyFont="1" applyBorder="1" applyAlignment="1">
      <alignment/>
    </xf>
    <xf numFmtId="0" fontId="22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wrapText="1"/>
    </xf>
    <xf numFmtId="0" fontId="13" fillId="0" borderId="0" xfId="0" applyFont="1" applyBorder="1" applyAlignment="1">
      <alignment horizontal="center" wrapText="1"/>
    </xf>
    <xf numFmtId="3" fontId="10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49" fontId="13" fillId="0" borderId="11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vertical="center" wrapText="1"/>
    </xf>
    <xf numFmtId="0" fontId="8" fillId="0" borderId="10" xfId="0" applyFont="1" applyBorder="1" applyAlignment="1">
      <alignment horizontal="center" wrapText="1"/>
    </xf>
    <xf numFmtId="0" fontId="15" fillId="0" borderId="0" xfId="0" applyFont="1" applyBorder="1" applyAlignment="1">
      <alignment vertical="top" wrapText="1"/>
    </xf>
    <xf numFmtId="0" fontId="1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left" vertical="center" wrapText="1"/>
    </xf>
    <xf numFmtId="3" fontId="13" fillId="0" borderId="0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wrapText="1"/>
    </xf>
    <xf numFmtId="0" fontId="13" fillId="0" borderId="0" xfId="0" applyFont="1" applyAlignment="1">
      <alignment wrapText="1"/>
    </xf>
    <xf numFmtId="3" fontId="13" fillId="0" borderId="10" xfId="0" applyNumberFormat="1" applyFont="1" applyBorder="1" applyAlignment="1">
      <alignment horizontal="center" wrapText="1"/>
    </xf>
    <xf numFmtId="3" fontId="4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7" fillId="0" borderId="0" xfId="0" applyFont="1" applyBorder="1" applyAlignment="1">
      <alignment vertical="top" wrapText="1"/>
    </xf>
    <xf numFmtId="0" fontId="25" fillId="0" borderId="0" xfId="0" applyFont="1" applyAlignment="1">
      <alignment wrapText="1"/>
    </xf>
    <xf numFmtId="0" fontId="8" fillId="0" borderId="0" xfId="0" applyFont="1" applyAlignment="1">
      <alignment wrapText="1"/>
    </xf>
    <xf numFmtId="3" fontId="10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/>
    </xf>
    <xf numFmtId="3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9" fillId="0" borderId="0" xfId="0" applyFont="1" applyAlignment="1">
      <alignment horizontal="center"/>
    </xf>
    <xf numFmtId="0" fontId="8" fillId="0" borderId="11" xfId="0" applyFont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25" fillId="0" borderId="12" xfId="0" applyFont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13" xfId="0" applyFont="1" applyBorder="1" applyAlignment="1">
      <alignment horizontal="left" wrapText="1"/>
    </xf>
    <xf numFmtId="0" fontId="10" fillId="0" borderId="15" xfId="0" applyFont="1" applyBorder="1" applyAlignment="1">
      <alignment horizontal="left" wrapText="1"/>
    </xf>
    <xf numFmtId="0" fontId="10" fillId="0" borderId="14" xfId="0" applyFont="1" applyBorder="1" applyAlignment="1">
      <alignment horizontal="left" wrapText="1"/>
    </xf>
    <xf numFmtId="3" fontId="10" fillId="0" borderId="10" xfId="0" applyNumberFormat="1" applyFont="1" applyBorder="1" applyAlignment="1">
      <alignment horizontal="center" wrapText="1"/>
    </xf>
    <xf numFmtId="3" fontId="17" fillId="0" borderId="10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left" wrapText="1"/>
    </xf>
    <xf numFmtId="0" fontId="13" fillId="0" borderId="14" xfId="0" applyFont="1" applyBorder="1" applyAlignment="1">
      <alignment horizontal="left" wrapText="1"/>
    </xf>
    <xf numFmtId="3" fontId="17" fillId="0" borderId="10" xfId="0" applyNumberFormat="1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wrapText="1"/>
    </xf>
    <xf numFmtId="222" fontId="10" fillId="0" borderId="10" xfId="0" applyNumberFormat="1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wrapText="1"/>
    </xf>
    <xf numFmtId="0" fontId="23" fillId="0" borderId="15" xfId="0" applyFont="1" applyBorder="1" applyAlignment="1">
      <alignment horizontal="center" wrapText="1"/>
    </xf>
    <xf numFmtId="0" fontId="23" fillId="0" borderId="14" xfId="0" applyFont="1" applyBorder="1" applyAlignment="1">
      <alignment horizont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3" fontId="13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wrapText="1"/>
    </xf>
    <xf numFmtId="216" fontId="10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vertical="top" wrapText="1"/>
    </xf>
    <xf numFmtId="0" fontId="21" fillId="0" borderId="0" xfId="0" applyFont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221" fontId="6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216" fontId="6" fillId="0" borderId="10" xfId="0" applyNumberFormat="1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wrapText="1"/>
    </xf>
    <xf numFmtId="0" fontId="17" fillId="0" borderId="10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3" fontId="16" fillId="0" borderId="10" xfId="0" applyNumberFormat="1" applyFont="1" applyBorder="1" applyAlignment="1">
      <alignment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16" fillId="0" borderId="10" xfId="0" applyFont="1" applyBorder="1" applyAlignment="1">
      <alignment/>
    </xf>
    <xf numFmtId="222" fontId="10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3" fontId="17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19" fillId="0" borderId="0" xfId="0" applyFont="1" applyAlignment="1">
      <alignment horizontal="left" wrapText="1"/>
    </xf>
    <xf numFmtId="14" fontId="4" fillId="0" borderId="0" xfId="0" applyNumberFormat="1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0"/>
  <sheetViews>
    <sheetView tabSelected="1" view="pageBreakPreview" zoomScaleSheetLayoutView="100" zoomScalePageLayoutView="0" workbookViewId="0" topLeftCell="A143">
      <selection activeCell="B165" sqref="B165"/>
    </sheetView>
  </sheetViews>
  <sheetFormatPr defaultColWidth="9.140625" defaultRowHeight="12.75"/>
  <cols>
    <col min="1" max="1" width="3.7109375" style="3" customWidth="1"/>
    <col min="2" max="2" width="13.421875" style="3" customWidth="1"/>
    <col min="3" max="3" width="9.8515625" style="3" customWidth="1"/>
    <col min="4" max="4" width="31.7109375" style="3" customWidth="1"/>
    <col min="5" max="5" width="13.57421875" style="3" customWidth="1"/>
    <col min="6" max="6" width="11.140625" style="16" customWidth="1"/>
    <col min="7" max="7" width="12.00390625" style="3" customWidth="1"/>
    <col min="8" max="8" width="8.421875" style="3" customWidth="1"/>
    <col min="9" max="9" width="6.8515625" style="3" customWidth="1"/>
    <col min="10" max="10" width="9.8515625" style="3" customWidth="1"/>
    <col min="11" max="11" width="11.140625" style="3" customWidth="1"/>
    <col min="12" max="12" width="7.28125" style="3" customWidth="1"/>
    <col min="13" max="13" width="7.57421875" style="3" customWidth="1"/>
    <col min="14" max="14" width="9.00390625" style="3" customWidth="1"/>
    <col min="15" max="15" width="7.00390625" style="3" customWidth="1"/>
    <col min="16" max="16" width="5.57421875" style="3" customWidth="1"/>
    <col min="17" max="17" width="4.421875" style="3" customWidth="1"/>
    <col min="18" max="18" width="9.140625" style="3" customWidth="1"/>
    <col min="19" max="20" width="5.57421875" style="3" customWidth="1"/>
    <col min="21" max="21" width="4.421875" style="3" customWidth="1"/>
    <col min="22" max="16384" width="9.140625" style="3" customWidth="1"/>
  </cols>
  <sheetData>
    <row r="1" spans="11:15" ht="24.75" customHeight="1">
      <c r="K1" s="88" t="s">
        <v>118</v>
      </c>
      <c r="L1" s="88"/>
      <c r="M1" s="88"/>
      <c r="N1" s="88"/>
      <c r="O1" s="88"/>
    </row>
    <row r="2" spans="11:15" ht="13.5" customHeight="1">
      <c r="K2" s="88" t="s">
        <v>119</v>
      </c>
      <c r="L2" s="88"/>
      <c r="M2" s="88"/>
      <c r="N2" s="88"/>
      <c r="O2" s="88"/>
    </row>
    <row r="3" spans="11:15" ht="13.5" customHeight="1">
      <c r="K3" s="88" t="s">
        <v>120</v>
      </c>
      <c r="L3" s="88"/>
      <c r="M3" s="88"/>
      <c r="N3" s="88"/>
      <c r="O3" s="88"/>
    </row>
    <row r="4" spans="11:15" ht="13.5" customHeight="1">
      <c r="K4" s="88" t="s">
        <v>121</v>
      </c>
      <c r="L4" s="88"/>
      <c r="M4" s="88"/>
      <c r="N4" s="88"/>
      <c r="O4" s="88"/>
    </row>
    <row r="5" spans="11:15" ht="12" customHeight="1">
      <c r="K5" s="88" t="s">
        <v>122</v>
      </c>
      <c r="L5" s="88"/>
      <c r="M5" s="88"/>
      <c r="N5" s="88"/>
      <c r="O5" s="88"/>
    </row>
    <row r="6" ht="2.25" customHeight="1"/>
    <row r="7" spans="1:16" ht="13.5" customHeight="1">
      <c r="A7" s="85"/>
      <c r="B7" s="5"/>
      <c r="C7" s="5"/>
      <c r="D7" s="86"/>
      <c r="E7" s="6"/>
      <c r="F7" s="87"/>
      <c r="K7" s="81" t="s">
        <v>118</v>
      </c>
      <c r="L7" s="81"/>
      <c r="M7" s="81"/>
      <c r="N7" s="81"/>
      <c r="O7" s="81"/>
      <c r="P7" s="18"/>
    </row>
    <row r="8" spans="1:16" ht="15.75">
      <c r="A8" s="85"/>
      <c r="B8" s="5"/>
      <c r="C8" s="5"/>
      <c r="D8" s="86"/>
      <c r="E8" s="6"/>
      <c r="F8" s="87"/>
      <c r="K8" s="82" t="s">
        <v>125</v>
      </c>
      <c r="L8" s="82"/>
      <c r="M8" s="82"/>
      <c r="N8" s="82"/>
      <c r="O8" s="82"/>
      <c r="P8" s="77"/>
    </row>
    <row r="9" spans="1:16" ht="26.25" customHeight="1">
      <c r="A9" s="5"/>
      <c r="B9" s="5"/>
      <c r="C9" s="5"/>
      <c r="D9" s="6"/>
      <c r="E9" s="6"/>
      <c r="F9" s="55"/>
      <c r="K9" s="93" t="s">
        <v>123</v>
      </c>
      <c r="L9" s="93"/>
      <c r="M9" s="93"/>
      <c r="N9" s="93"/>
      <c r="O9" s="93"/>
      <c r="P9" s="74"/>
    </row>
    <row r="10" spans="1:16" ht="11.25" customHeight="1">
      <c r="A10" s="5"/>
      <c r="B10" s="5"/>
      <c r="C10" s="5"/>
      <c r="D10" s="6"/>
      <c r="E10" s="6"/>
      <c r="F10" s="55"/>
      <c r="K10" s="95" t="s">
        <v>124</v>
      </c>
      <c r="L10" s="95"/>
      <c r="M10" s="95"/>
      <c r="N10" s="95"/>
      <c r="O10" s="95"/>
      <c r="P10" s="76"/>
    </row>
    <row r="11" spans="1:16" ht="17.25" customHeight="1">
      <c r="A11" s="5"/>
      <c r="B11" s="5"/>
      <c r="C11" s="5"/>
      <c r="D11" s="6"/>
      <c r="E11" s="6"/>
      <c r="F11" s="55"/>
      <c r="K11" s="94" t="s">
        <v>133</v>
      </c>
      <c r="L11" s="94"/>
      <c r="M11" s="94"/>
      <c r="N11" s="75"/>
      <c r="O11" s="75"/>
      <c r="P11" s="75"/>
    </row>
    <row r="12" spans="1:6" ht="8.25" customHeight="1">
      <c r="A12" s="7"/>
      <c r="B12" s="7"/>
      <c r="C12" s="7"/>
      <c r="D12" s="7"/>
      <c r="E12" s="7"/>
      <c r="F12" s="8"/>
    </row>
    <row r="13" spans="1:6" ht="3" customHeight="1">
      <c r="A13" s="7"/>
      <c r="B13" s="7"/>
      <c r="C13" s="7"/>
      <c r="D13" s="7"/>
      <c r="E13" s="7"/>
      <c r="F13" s="8"/>
    </row>
    <row r="14" spans="1:16" ht="13.5" customHeight="1">
      <c r="A14" s="92" t="s">
        <v>0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</row>
    <row r="15" spans="1:16" ht="15.75">
      <c r="A15" s="92" t="s">
        <v>23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</row>
    <row r="16" spans="1:10" ht="6.75" customHeight="1">
      <c r="A16" s="9"/>
      <c r="B16" s="9"/>
      <c r="C16" s="9"/>
      <c r="D16" s="9"/>
      <c r="E16" s="9"/>
      <c r="F16" s="9"/>
      <c r="G16" s="9"/>
      <c r="H16" s="9"/>
      <c r="I16" s="9"/>
      <c r="J16" s="9"/>
    </row>
    <row r="17" spans="1:16" ht="13.5">
      <c r="A17" s="20" t="s">
        <v>11</v>
      </c>
      <c r="B17" s="11" t="s">
        <v>28</v>
      </c>
      <c r="C17" s="10"/>
      <c r="D17" s="84" t="s">
        <v>39</v>
      </c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</row>
    <row r="18" spans="1:10" ht="12.75">
      <c r="A18" s="83" t="s">
        <v>17</v>
      </c>
      <c r="B18" s="83"/>
      <c r="C18" s="83"/>
      <c r="D18" s="83"/>
      <c r="E18" s="83"/>
      <c r="F18" s="83"/>
      <c r="G18" s="83"/>
      <c r="H18" s="83"/>
      <c r="I18" s="83"/>
      <c r="J18" s="83"/>
    </row>
    <row r="19" spans="1:10" ht="8.25" customHeight="1">
      <c r="A19" s="37"/>
      <c r="B19" s="37"/>
      <c r="C19" s="37"/>
      <c r="D19" s="37"/>
      <c r="E19" s="37"/>
      <c r="F19" s="37"/>
      <c r="G19" s="37"/>
      <c r="H19" s="37"/>
      <c r="I19" s="37"/>
      <c r="J19" s="37"/>
    </row>
    <row r="20" spans="1:16" ht="13.5">
      <c r="A20" s="20" t="s">
        <v>12</v>
      </c>
      <c r="B20" s="11" t="s">
        <v>29</v>
      </c>
      <c r="C20" s="10"/>
      <c r="D20" s="84" t="s">
        <v>39</v>
      </c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</row>
    <row r="21" spans="1:10" ht="12.75">
      <c r="A21" s="83" t="s">
        <v>18</v>
      </c>
      <c r="B21" s="83"/>
      <c r="C21" s="83"/>
      <c r="D21" s="83"/>
      <c r="E21" s="83"/>
      <c r="F21" s="83"/>
      <c r="G21" s="83"/>
      <c r="H21" s="83"/>
      <c r="I21" s="83"/>
      <c r="J21" s="83"/>
    </row>
    <row r="22" spans="1:10" ht="8.25" customHeight="1">
      <c r="A22" s="37"/>
      <c r="B22" s="37"/>
      <c r="C22" s="37"/>
      <c r="D22" s="37"/>
      <c r="E22" s="37"/>
      <c r="F22" s="37"/>
      <c r="G22" s="37"/>
      <c r="H22" s="37"/>
      <c r="I22" s="37"/>
      <c r="J22" s="37"/>
    </row>
    <row r="23" spans="1:16" ht="13.5">
      <c r="A23" s="20" t="s">
        <v>13</v>
      </c>
      <c r="B23" s="11" t="s">
        <v>32</v>
      </c>
      <c r="C23" s="56" t="s">
        <v>33</v>
      </c>
      <c r="D23" s="133" t="s">
        <v>40</v>
      </c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</row>
    <row r="24" spans="1:10" ht="12.75">
      <c r="A24" s="83" t="s">
        <v>19</v>
      </c>
      <c r="B24" s="83"/>
      <c r="C24" s="83"/>
      <c r="D24" s="83"/>
      <c r="E24" s="83"/>
      <c r="F24" s="83"/>
      <c r="G24" s="83"/>
      <c r="H24" s="83"/>
      <c r="I24" s="83"/>
      <c r="J24" s="83"/>
    </row>
    <row r="25" spans="1:10" ht="9.75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</row>
    <row r="26" spans="1:19" ht="15" customHeight="1">
      <c r="A26" s="79" t="s">
        <v>131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15"/>
      <c r="O26" s="15"/>
      <c r="S26" s="15"/>
    </row>
    <row r="27" spans="1:21" ht="8.25" customHeight="1">
      <c r="A27" s="13"/>
      <c r="B27" s="13"/>
      <c r="C27" s="13"/>
      <c r="D27" s="13"/>
      <c r="E27" s="14"/>
      <c r="H27" s="132"/>
      <c r="I27" s="132"/>
      <c r="J27" s="132"/>
      <c r="L27" s="130"/>
      <c r="M27" s="130"/>
      <c r="N27" s="130"/>
      <c r="O27" s="130"/>
      <c r="P27" s="130"/>
      <c r="Q27" s="130"/>
      <c r="S27" s="130"/>
      <c r="T27" s="130"/>
      <c r="U27" s="130"/>
    </row>
    <row r="28" spans="1:21" ht="15" customHeight="1">
      <c r="A28" s="35" t="s">
        <v>27</v>
      </c>
      <c r="B28" s="38"/>
      <c r="C28" s="38"/>
      <c r="D28" s="38"/>
      <c r="E28" s="38"/>
      <c r="F28" s="38"/>
      <c r="G28" s="38"/>
      <c r="H28" s="38"/>
      <c r="I28" s="38"/>
      <c r="J28" s="80"/>
      <c r="L28" s="18"/>
      <c r="M28" s="19"/>
      <c r="N28" s="19"/>
      <c r="O28" s="18"/>
      <c r="P28" s="19"/>
      <c r="Q28" s="19"/>
      <c r="R28" s="18"/>
      <c r="S28" s="18"/>
      <c r="T28" s="19"/>
      <c r="U28" s="19"/>
    </row>
    <row r="29" spans="1:16" ht="172.5" customHeight="1">
      <c r="A29" s="47"/>
      <c r="B29" s="134" t="s">
        <v>134</v>
      </c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59"/>
    </row>
    <row r="30" spans="1:11" ht="1.5" customHeight="1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</row>
    <row r="31" spans="1:14" s="12" customFormat="1" ht="13.5">
      <c r="A31" s="91" t="s">
        <v>117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</row>
    <row r="32" spans="1:14" s="12" customFormat="1" ht="13.5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</row>
    <row r="33" spans="1:14" s="12" customFormat="1" ht="13.5">
      <c r="A33" s="68"/>
      <c r="B33" s="63" t="s">
        <v>1</v>
      </c>
      <c r="C33" s="98" t="s">
        <v>105</v>
      </c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</row>
    <row r="34" spans="1:14" s="12" customFormat="1" ht="17.25" customHeight="1">
      <c r="A34" s="68"/>
      <c r="B34" s="43" t="s">
        <v>20</v>
      </c>
      <c r="C34" s="90" t="s">
        <v>106</v>
      </c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</row>
    <row r="35" spans="1:14" s="12" customFormat="1" ht="9.75" customHeight="1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</row>
    <row r="36" spans="1:14" s="12" customFormat="1" ht="12.75" customHeight="1">
      <c r="A36" s="91" t="s">
        <v>107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</row>
    <row r="37" spans="1:10" s="12" customFormat="1" ht="6.75" customHeight="1" hidden="1">
      <c r="A37" s="15"/>
      <c r="B37" s="20"/>
      <c r="C37" s="20"/>
      <c r="D37" s="20"/>
      <c r="E37" s="40"/>
      <c r="F37" s="40"/>
      <c r="G37" s="40"/>
      <c r="H37" s="40"/>
      <c r="I37" s="40"/>
      <c r="J37" s="40"/>
    </row>
    <row r="38" spans="1:14" s="12" customFormat="1" ht="13.5">
      <c r="A38" s="21" t="s">
        <v>108</v>
      </c>
      <c r="B38" s="60"/>
      <c r="C38" s="60"/>
      <c r="D38" s="61"/>
      <c r="E38" s="61"/>
      <c r="F38" s="62"/>
      <c r="G38" s="61"/>
      <c r="H38" s="61"/>
      <c r="I38" s="61"/>
      <c r="J38" s="61"/>
      <c r="K38" s="61"/>
      <c r="L38" s="61"/>
      <c r="M38" s="61"/>
      <c r="N38" s="61"/>
    </row>
    <row r="39" spans="1:14" ht="13.5">
      <c r="A39" s="1"/>
      <c r="B39" s="63" t="s">
        <v>1</v>
      </c>
      <c r="C39" s="98" t="s">
        <v>15</v>
      </c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</row>
    <row r="40" spans="1:14" ht="13.5">
      <c r="A40" s="1"/>
      <c r="B40" s="63" t="s">
        <v>20</v>
      </c>
      <c r="C40" s="96" t="s">
        <v>52</v>
      </c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</row>
    <row r="41" spans="1:14" ht="30.75" customHeight="1">
      <c r="A41" s="1"/>
      <c r="B41" s="63" t="s">
        <v>34</v>
      </c>
      <c r="C41" s="96" t="s">
        <v>53</v>
      </c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</row>
    <row r="42" spans="1:14" ht="27" customHeight="1">
      <c r="A42" s="1"/>
      <c r="B42" s="63" t="s">
        <v>13</v>
      </c>
      <c r="C42" s="96" t="s">
        <v>130</v>
      </c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</row>
    <row r="43" spans="1:14" ht="13.5">
      <c r="A43" s="1"/>
      <c r="B43" s="63" t="s">
        <v>35</v>
      </c>
      <c r="C43" s="96" t="s">
        <v>54</v>
      </c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</row>
    <row r="44" spans="1:14" ht="13.5">
      <c r="A44" s="1"/>
      <c r="B44" s="63" t="s">
        <v>36</v>
      </c>
      <c r="C44" s="96" t="s">
        <v>55</v>
      </c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</row>
    <row r="45" spans="1:14" ht="13.5">
      <c r="A45" s="1"/>
      <c r="B45" s="63" t="s">
        <v>37</v>
      </c>
      <c r="C45" s="96" t="s">
        <v>56</v>
      </c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</row>
    <row r="46" spans="1:14" ht="13.5">
      <c r="A46" s="1"/>
      <c r="B46" s="63" t="s">
        <v>47</v>
      </c>
      <c r="C46" s="96" t="s">
        <v>57</v>
      </c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</row>
    <row r="47" spans="1:14" ht="13.5">
      <c r="A47" s="1"/>
      <c r="B47" s="63" t="s">
        <v>48</v>
      </c>
      <c r="C47" s="96" t="s">
        <v>58</v>
      </c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</row>
    <row r="48" spans="1:16" ht="13.5">
      <c r="A48" s="45"/>
      <c r="B48" s="63" t="s">
        <v>51</v>
      </c>
      <c r="C48" s="96" t="s">
        <v>59</v>
      </c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57"/>
      <c r="P48" s="57"/>
    </row>
    <row r="49" spans="1:10" ht="9" customHeight="1">
      <c r="A49" s="2"/>
      <c r="B49" s="41"/>
      <c r="C49" s="41"/>
      <c r="D49" s="41"/>
      <c r="E49" s="41"/>
      <c r="F49" s="32"/>
      <c r="G49" s="32"/>
      <c r="H49" s="32"/>
      <c r="I49" s="32"/>
      <c r="J49" s="32"/>
    </row>
    <row r="50" spans="1:6" s="12" customFormat="1" ht="12.75" customHeight="1">
      <c r="A50" s="21" t="s">
        <v>109</v>
      </c>
      <c r="B50" s="21"/>
      <c r="C50" s="21"/>
      <c r="F50" s="22"/>
    </row>
    <row r="51" spans="1:12" ht="15.75" customHeight="1">
      <c r="A51" s="10"/>
      <c r="B51" s="10"/>
      <c r="C51" s="10"/>
      <c r="K51" s="9"/>
      <c r="L51" s="9" t="s">
        <v>115</v>
      </c>
    </row>
    <row r="52" spans="1:12" s="42" customFormat="1" ht="30" customHeight="1">
      <c r="A52" s="49"/>
      <c r="B52" s="51" t="s">
        <v>14</v>
      </c>
      <c r="C52" s="138" t="s">
        <v>21</v>
      </c>
      <c r="D52" s="138"/>
      <c r="E52" s="138"/>
      <c r="F52" s="138"/>
      <c r="G52" s="138" t="s">
        <v>10</v>
      </c>
      <c r="H52" s="138"/>
      <c r="I52" s="138" t="s">
        <v>9</v>
      </c>
      <c r="J52" s="138"/>
      <c r="K52" s="138" t="s">
        <v>2</v>
      </c>
      <c r="L52" s="138"/>
    </row>
    <row r="53" spans="1:12" s="18" customFormat="1" ht="11.25">
      <c r="A53" s="34"/>
      <c r="B53" s="58">
        <v>1</v>
      </c>
      <c r="C53" s="131">
        <v>2</v>
      </c>
      <c r="D53" s="131"/>
      <c r="E53" s="131"/>
      <c r="F53" s="131"/>
      <c r="G53" s="131">
        <v>3</v>
      </c>
      <c r="H53" s="131"/>
      <c r="I53" s="131">
        <v>4</v>
      </c>
      <c r="J53" s="131"/>
      <c r="K53" s="131">
        <v>5</v>
      </c>
      <c r="L53" s="131"/>
    </row>
    <row r="54" spans="1:12" ht="53.25" customHeight="1">
      <c r="A54" s="50"/>
      <c r="B54" s="43" t="s">
        <v>20</v>
      </c>
      <c r="C54" s="97" t="s">
        <v>41</v>
      </c>
      <c r="D54" s="97"/>
      <c r="E54" s="97"/>
      <c r="F54" s="97"/>
      <c r="G54" s="89">
        <f>59160-10-296</f>
        <v>58854</v>
      </c>
      <c r="H54" s="89"/>
      <c r="I54" s="89" t="s">
        <v>22</v>
      </c>
      <c r="J54" s="89"/>
      <c r="K54" s="89">
        <f aca="true" t="shared" si="0" ref="K54:K62">SUM(G54:J54)</f>
        <v>58854</v>
      </c>
      <c r="L54" s="89"/>
    </row>
    <row r="55" spans="1:12" ht="61.5" customHeight="1">
      <c r="A55" s="50"/>
      <c r="B55" s="43" t="s">
        <v>34</v>
      </c>
      <c r="C55" s="97" t="s">
        <v>42</v>
      </c>
      <c r="D55" s="97"/>
      <c r="E55" s="97"/>
      <c r="F55" s="97"/>
      <c r="G55" s="89">
        <f>17520-6570</f>
        <v>10950</v>
      </c>
      <c r="H55" s="89"/>
      <c r="I55" s="89" t="s">
        <v>22</v>
      </c>
      <c r="J55" s="89"/>
      <c r="K55" s="89">
        <f t="shared" si="0"/>
        <v>10950</v>
      </c>
      <c r="L55" s="89"/>
    </row>
    <row r="56" spans="1:12" ht="48.75" customHeight="1">
      <c r="A56" s="50"/>
      <c r="B56" s="43" t="s">
        <v>13</v>
      </c>
      <c r="C56" s="97" t="s">
        <v>126</v>
      </c>
      <c r="D56" s="97"/>
      <c r="E56" s="97"/>
      <c r="F56" s="97"/>
      <c r="G56" s="89">
        <f>2605-1303</f>
        <v>1302</v>
      </c>
      <c r="H56" s="89"/>
      <c r="I56" s="89" t="s">
        <v>22</v>
      </c>
      <c r="J56" s="89"/>
      <c r="K56" s="89">
        <f t="shared" si="0"/>
        <v>1302</v>
      </c>
      <c r="L56" s="89"/>
    </row>
    <row r="57" spans="1:12" s="18" customFormat="1" ht="22.5" customHeight="1">
      <c r="A57" s="34"/>
      <c r="B57" s="43" t="s">
        <v>35</v>
      </c>
      <c r="C57" s="103" t="s">
        <v>43</v>
      </c>
      <c r="D57" s="104"/>
      <c r="E57" s="104"/>
      <c r="F57" s="105"/>
      <c r="G57" s="106">
        <f>49558+9946+1596</f>
        <v>61100</v>
      </c>
      <c r="H57" s="102"/>
      <c r="I57" s="89" t="s">
        <v>22</v>
      </c>
      <c r="J57" s="89"/>
      <c r="K57" s="89">
        <f t="shared" si="0"/>
        <v>61100</v>
      </c>
      <c r="L57" s="89"/>
    </row>
    <row r="58" spans="1:12" ht="36.75" customHeight="1">
      <c r="A58" s="50"/>
      <c r="B58" s="43" t="s">
        <v>36</v>
      </c>
      <c r="C58" s="97" t="s">
        <v>44</v>
      </c>
      <c r="D58" s="97"/>
      <c r="E58" s="97"/>
      <c r="F58" s="97"/>
      <c r="G58" s="89">
        <f>14443-3376-283</f>
        <v>10784</v>
      </c>
      <c r="H58" s="89"/>
      <c r="I58" s="89" t="s">
        <v>22</v>
      </c>
      <c r="J58" s="89"/>
      <c r="K58" s="89">
        <f t="shared" si="0"/>
        <v>10784</v>
      </c>
      <c r="L58" s="89"/>
    </row>
    <row r="59" spans="1:12" ht="31.5" customHeight="1">
      <c r="A59" s="50"/>
      <c r="B59" s="43" t="s">
        <v>37</v>
      </c>
      <c r="C59" s="97" t="s">
        <v>45</v>
      </c>
      <c r="D59" s="97"/>
      <c r="E59" s="97"/>
      <c r="F59" s="97"/>
      <c r="G59" s="89">
        <v>252000</v>
      </c>
      <c r="H59" s="89"/>
      <c r="I59" s="89" t="s">
        <v>22</v>
      </c>
      <c r="J59" s="89"/>
      <c r="K59" s="89">
        <f t="shared" si="0"/>
        <v>252000</v>
      </c>
      <c r="L59" s="89"/>
    </row>
    <row r="60" spans="1:12" ht="30.75" customHeight="1">
      <c r="A60" s="50"/>
      <c r="B60" s="43" t="s">
        <v>47</v>
      </c>
      <c r="C60" s="97" t="s">
        <v>46</v>
      </c>
      <c r="D60" s="97"/>
      <c r="E60" s="97"/>
      <c r="F60" s="97"/>
      <c r="G60" s="89">
        <f>2550-306</f>
        <v>2244</v>
      </c>
      <c r="H60" s="89"/>
      <c r="I60" s="89" t="s">
        <v>22</v>
      </c>
      <c r="J60" s="89"/>
      <c r="K60" s="89">
        <f t="shared" si="0"/>
        <v>2244</v>
      </c>
      <c r="L60" s="89"/>
    </row>
    <row r="61" spans="1:12" ht="30.75" customHeight="1">
      <c r="A61" s="50"/>
      <c r="B61" s="43" t="s">
        <v>48</v>
      </c>
      <c r="C61" s="97" t="s">
        <v>49</v>
      </c>
      <c r="D61" s="97"/>
      <c r="E61" s="97"/>
      <c r="F61" s="97"/>
      <c r="G61" s="89">
        <v>107</v>
      </c>
      <c r="H61" s="89"/>
      <c r="I61" s="89" t="s">
        <v>22</v>
      </c>
      <c r="J61" s="89"/>
      <c r="K61" s="89">
        <f t="shared" si="0"/>
        <v>107</v>
      </c>
      <c r="L61" s="89"/>
    </row>
    <row r="62" spans="1:12" ht="30.75" customHeight="1">
      <c r="A62" s="50"/>
      <c r="B62" s="43" t="s">
        <v>51</v>
      </c>
      <c r="C62" s="97" t="s">
        <v>50</v>
      </c>
      <c r="D62" s="97"/>
      <c r="E62" s="97"/>
      <c r="F62" s="97"/>
      <c r="G62" s="89">
        <v>4457</v>
      </c>
      <c r="H62" s="89"/>
      <c r="I62" s="89" t="s">
        <v>22</v>
      </c>
      <c r="J62" s="89"/>
      <c r="K62" s="89">
        <f t="shared" si="0"/>
        <v>4457</v>
      </c>
      <c r="L62" s="89"/>
    </row>
    <row r="63" spans="1:20" s="12" customFormat="1" ht="13.5">
      <c r="A63" s="23"/>
      <c r="B63" s="52"/>
      <c r="C63" s="145" t="s">
        <v>2</v>
      </c>
      <c r="D63" s="145"/>
      <c r="E63" s="145"/>
      <c r="F63" s="145"/>
      <c r="G63" s="126">
        <f>G54+G55+G56+G57+G58+G59+G60+G61+G62</f>
        <v>401798</v>
      </c>
      <c r="H63" s="126"/>
      <c r="I63" s="126" t="str">
        <f>I60</f>
        <v> - </v>
      </c>
      <c r="J63" s="126"/>
      <c r="K63" s="126">
        <f>K54+K55+K56+K57+K58+K59+K60+K61+K62</f>
        <v>401798</v>
      </c>
      <c r="L63" s="126"/>
      <c r="M63" s="17"/>
      <c r="N63" s="17"/>
      <c r="O63" s="26"/>
      <c r="P63" s="17"/>
      <c r="Q63" s="17"/>
      <c r="R63" s="17"/>
      <c r="S63" s="27"/>
      <c r="T63" s="17"/>
    </row>
    <row r="64" spans="1:20" s="12" customFormat="1" ht="13.5">
      <c r="A64" s="23"/>
      <c r="B64" s="64"/>
      <c r="C64" s="65"/>
      <c r="D64" s="65"/>
      <c r="E64" s="65"/>
      <c r="F64" s="65"/>
      <c r="G64" s="66"/>
      <c r="H64" s="66"/>
      <c r="I64" s="66"/>
      <c r="J64" s="66"/>
      <c r="K64" s="66"/>
      <c r="L64" s="66"/>
      <c r="M64" s="17"/>
      <c r="N64" s="17"/>
      <c r="O64" s="26"/>
      <c r="P64" s="17"/>
      <c r="Q64" s="17"/>
      <c r="R64" s="17"/>
      <c r="S64" s="27"/>
      <c r="T64" s="17"/>
    </row>
    <row r="65" spans="1:19" s="12" customFormat="1" ht="12.75">
      <c r="A65" s="23"/>
      <c r="B65" s="23"/>
      <c r="C65" s="23"/>
      <c r="D65" s="24"/>
      <c r="E65" s="24"/>
      <c r="F65" s="24"/>
      <c r="G65" s="25"/>
      <c r="H65" s="25"/>
      <c r="I65" s="25"/>
      <c r="J65" s="25"/>
      <c r="L65" s="26"/>
      <c r="O65" s="26"/>
      <c r="S65" s="27"/>
    </row>
    <row r="66" spans="1:6" s="12" customFormat="1" ht="13.5">
      <c r="A66" s="21" t="s">
        <v>110</v>
      </c>
      <c r="B66" s="21"/>
      <c r="C66" s="21"/>
      <c r="F66" s="22"/>
    </row>
    <row r="67" spans="1:11" ht="13.5">
      <c r="A67" s="10"/>
      <c r="B67" s="10"/>
      <c r="C67" s="10"/>
      <c r="J67" s="9"/>
      <c r="K67" s="9" t="s">
        <v>115</v>
      </c>
    </row>
    <row r="68" spans="1:11" ht="12.75">
      <c r="A68" s="45"/>
      <c r="B68" s="129" t="s">
        <v>24</v>
      </c>
      <c r="C68" s="129"/>
      <c r="D68" s="129"/>
      <c r="E68" s="129"/>
      <c r="F68" s="129"/>
      <c r="G68" s="129" t="s">
        <v>10</v>
      </c>
      <c r="H68" s="129"/>
      <c r="I68" s="129" t="s">
        <v>9</v>
      </c>
      <c r="J68" s="129"/>
      <c r="K68" s="71" t="s">
        <v>2</v>
      </c>
    </row>
    <row r="69" spans="1:11" ht="14.25" customHeight="1">
      <c r="A69" s="45"/>
      <c r="B69" s="129">
        <v>1</v>
      </c>
      <c r="C69" s="129"/>
      <c r="D69" s="129"/>
      <c r="E69" s="129"/>
      <c r="F69" s="129"/>
      <c r="G69" s="129">
        <v>2</v>
      </c>
      <c r="H69" s="129"/>
      <c r="I69" s="129">
        <v>3</v>
      </c>
      <c r="J69" s="129"/>
      <c r="K69" s="71">
        <v>4</v>
      </c>
    </row>
    <row r="70" spans="1:11" ht="34.5" customHeight="1">
      <c r="A70" s="2"/>
      <c r="B70" s="97" t="s">
        <v>114</v>
      </c>
      <c r="C70" s="97"/>
      <c r="D70" s="97"/>
      <c r="E70" s="97"/>
      <c r="F70" s="97"/>
      <c r="G70" s="89">
        <f>402400-602</f>
        <v>401798</v>
      </c>
      <c r="H70" s="89"/>
      <c r="I70" s="128" t="s">
        <v>22</v>
      </c>
      <c r="J70" s="128"/>
      <c r="K70" s="72">
        <f>G70</f>
        <v>401798</v>
      </c>
    </row>
    <row r="71" spans="1:11" ht="13.5" customHeight="1">
      <c r="A71" s="24"/>
      <c r="B71" s="127" t="s">
        <v>2</v>
      </c>
      <c r="C71" s="127"/>
      <c r="D71" s="127"/>
      <c r="E71" s="127"/>
      <c r="F71" s="127"/>
      <c r="G71" s="137">
        <f>G70</f>
        <v>401798</v>
      </c>
      <c r="H71" s="137"/>
      <c r="I71" s="139" t="str">
        <f>I70</f>
        <v> - </v>
      </c>
      <c r="J71" s="139"/>
      <c r="K71" s="73">
        <f>K70</f>
        <v>401798</v>
      </c>
    </row>
    <row r="72" spans="1:10" ht="11.25" customHeight="1">
      <c r="A72" s="2"/>
      <c r="B72" s="2"/>
      <c r="C72" s="2"/>
      <c r="D72" s="2"/>
      <c r="E72" s="28"/>
      <c r="F72" s="28"/>
      <c r="G72" s="29"/>
      <c r="H72" s="29"/>
      <c r="I72" s="30"/>
      <c r="J72" s="30"/>
    </row>
    <row r="73" spans="1:3" ht="13.5">
      <c r="A73" s="21" t="s">
        <v>111</v>
      </c>
      <c r="B73" s="21"/>
      <c r="C73" s="21"/>
    </row>
    <row r="74" spans="1:15" ht="18" customHeight="1">
      <c r="A74" s="144"/>
      <c r="B74" s="140" t="s">
        <v>1</v>
      </c>
      <c r="C74" s="157" t="s">
        <v>25</v>
      </c>
      <c r="D74" s="158"/>
      <c r="E74" s="138" t="s">
        <v>26</v>
      </c>
      <c r="F74" s="138" t="s">
        <v>3</v>
      </c>
      <c r="G74" s="138"/>
      <c r="H74" s="138"/>
      <c r="I74" s="138"/>
      <c r="J74" s="138"/>
      <c r="K74" s="138" t="s">
        <v>10</v>
      </c>
      <c r="L74" s="138" t="s">
        <v>9</v>
      </c>
      <c r="M74" s="138"/>
      <c r="N74" s="149" t="s">
        <v>2</v>
      </c>
      <c r="O74" s="149"/>
    </row>
    <row r="75" spans="1:15" ht="16.5" customHeight="1">
      <c r="A75" s="144"/>
      <c r="B75" s="141"/>
      <c r="C75" s="159"/>
      <c r="D75" s="160"/>
      <c r="E75" s="138"/>
      <c r="F75" s="138"/>
      <c r="G75" s="138"/>
      <c r="H75" s="138"/>
      <c r="I75" s="138"/>
      <c r="J75" s="138"/>
      <c r="K75" s="138"/>
      <c r="L75" s="138"/>
      <c r="M75" s="138"/>
      <c r="N75" s="149"/>
      <c r="O75" s="149"/>
    </row>
    <row r="76" spans="1:15" ht="13.5">
      <c r="A76" s="50"/>
      <c r="B76" s="43">
        <v>1</v>
      </c>
      <c r="C76" s="146">
        <v>2</v>
      </c>
      <c r="D76" s="147"/>
      <c r="E76" s="43">
        <v>3</v>
      </c>
      <c r="F76" s="102">
        <v>4</v>
      </c>
      <c r="G76" s="102"/>
      <c r="H76" s="102"/>
      <c r="I76" s="102"/>
      <c r="J76" s="102"/>
      <c r="K76" s="43">
        <v>5</v>
      </c>
      <c r="L76" s="102">
        <v>6</v>
      </c>
      <c r="M76" s="102"/>
      <c r="N76" s="150">
        <v>7</v>
      </c>
      <c r="O76" s="150"/>
    </row>
    <row r="77" spans="1:15" ht="17.25" customHeight="1">
      <c r="A77" s="50"/>
      <c r="B77" s="116" t="s">
        <v>41</v>
      </c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8"/>
    </row>
    <row r="78" spans="1:15" ht="12.75" customHeight="1">
      <c r="A78" s="53"/>
      <c r="B78" s="46">
        <v>1</v>
      </c>
      <c r="C78" s="108" t="s">
        <v>4</v>
      </c>
      <c r="D78" s="109"/>
      <c r="E78" s="43"/>
      <c r="F78" s="102"/>
      <c r="G78" s="102"/>
      <c r="H78" s="102"/>
      <c r="I78" s="102"/>
      <c r="J78" s="102"/>
      <c r="K78" s="43"/>
      <c r="L78" s="102"/>
      <c r="M78" s="102"/>
      <c r="N78" s="143"/>
      <c r="O78" s="143"/>
    </row>
    <row r="79" spans="1:15" ht="52.5" customHeight="1">
      <c r="A79" s="50"/>
      <c r="B79" s="43"/>
      <c r="C79" s="119" t="s">
        <v>60</v>
      </c>
      <c r="D79" s="120"/>
      <c r="E79" s="44" t="s">
        <v>38</v>
      </c>
      <c r="F79" s="129" t="s">
        <v>61</v>
      </c>
      <c r="G79" s="129"/>
      <c r="H79" s="129"/>
      <c r="I79" s="129"/>
      <c r="J79" s="129"/>
      <c r="K79" s="54">
        <f>59160-10-296</f>
        <v>58854</v>
      </c>
      <c r="L79" s="89">
        <v>0</v>
      </c>
      <c r="M79" s="89"/>
      <c r="N79" s="107">
        <f aca="true" t="shared" si="1" ref="N79:N85">K79+L79</f>
        <v>58854</v>
      </c>
      <c r="O79" s="107"/>
    </row>
    <row r="80" spans="1:15" ht="16.5" customHeight="1">
      <c r="A80" s="50"/>
      <c r="B80" s="46">
        <v>2</v>
      </c>
      <c r="C80" s="108" t="s">
        <v>5</v>
      </c>
      <c r="D80" s="109"/>
      <c r="E80" s="43"/>
      <c r="F80" s="142"/>
      <c r="G80" s="142"/>
      <c r="H80" s="142"/>
      <c r="I80" s="142"/>
      <c r="J80" s="142"/>
      <c r="K80" s="67"/>
      <c r="L80" s="106"/>
      <c r="M80" s="106"/>
      <c r="N80" s="110"/>
      <c r="O80" s="110"/>
    </row>
    <row r="81" spans="1:15" ht="23.25" customHeight="1">
      <c r="A81" s="50"/>
      <c r="B81" s="43"/>
      <c r="C81" s="119" t="s">
        <v>62</v>
      </c>
      <c r="D81" s="120"/>
      <c r="E81" s="44" t="s">
        <v>63</v>
      </c>
      <c r="F81" s="129" t="s">
        <v>64</v>
      </c>
      <c r="G81" s="129"/>
      <c r="H81" s="129"/>
      <c r="I81" s="129"/>
      <c r="J81" s="129"/>
      <c r="K81" s="54">
        <f>580-3</f>
        <v>577</v>
      </c>
      <c r="L81" s="89">
        <v>0</v>
      </c>
      <c r="M81" s="89"/>
      <c r="N81" s="107">
        <f t="shared" si="1"/>
        <v>577</v>
      </c>
      <c r="O81" s="107"/>
    </row>
    <row r="82" spans="1:15" ht="16.5" customHeight="1">
      <c r="A82" s="50"/>
      <c r="B82" s="46">
        <v>3</v>
      </c>
      <c r="C82" s="99" t="s">
        <v>6</v>
      </c>
      <c r="D82" s="100"/>
      <c r="E82" s="44"/>
      <c r="F82" s="138"/>
      <c r="G82" s="138"/>
      <c r="H82" s="138"/>
      <c r="I82" s="138"/>
      <c r="J82" s="138"/>
      <c r="K82" s="54"/>
      <c r="L82" s="89"/>
      <c r="M82" s="89"/>
      <c r="N82" s="107"/>
      <c r="O82" s="107"/>
    </row>
    <row r="83" spans="1:15" ht="18.75" customHeight="1">
      <c r="A83" s="50"/>
      <c r="B83" s="43"/>
      <c r="C83" s="119" t="s">
        <v>65</v>
      </c>
      <c r="D83" s="120"/>
      <c r="E83" s="44" t="s">
        <v>38</v>
      </c>
      <c r="F83" s="112" t="s">
        <v>66</v>
      </c>
      <c r="G83" s="113"/>
      <c r="H83" s="113"/>
      <c r="I83" s="113"/>
      <c r="J83" s="113"/>
      <c r="K83" s="54">
        <f>K79/K81</f>
        <v>102</v>
      </c>
      <c r="L83" s="89">
        <v>0</v>
      </c>
      <c r="M83" s="89"/>
      <c r="N83" s="107">
        <f t="shared" si="1"/>
        <v>102</v>
      </c>
      <c r="O83" s="107"/>
    </row>
    <row r="84" spans="1:15" ht="15.75" customHeight="1">
      <c r="A84" s="50"/>
      <c r="B84" s="46">
        <v>4</v>
      </c>
      <c r="C84" s="108" t="s">
        <v>7</v>
      </c>
      <c r="D84" s="109"/>
      <c r="E84" s="46"/>
      <c r="F84" s="101"/>
      <c r="G84" s="101"/>
      <c r="H84" s="101"/>
      <c r="I84" s="101"/>
      <c r="J84" s="101"/>
      <c r="K84" s="69"/>
      <c r="L84" s="114"/>
      <c r="M84" s="114"/>
      <c r="N84" s="148"/>
      <c r="O84" s="148"/>
    </row>
    <row r="85" spans="1:15" ht="55.5" customHeight="1">
      <c r="A85" s="50"/>
      <c r="B85" s="43"/>
      <c r="C85" s="119" t="s">
        <v>67</v>
      </c>
      <c r="D85" s="120"/>
      <c r="E85" s="44" t="s">
        <v>31</v>
      </c>
      <c r="F85" s="112" t="s">
        <v>66</v>
      </c>
      <c r="G85" s="113"/>
      <c r="H85" s="113"/>
      <c r="I85" s="113"/>
      <c r="J85" s="113"/>
      <c r="K85" s="54">
        <v>100</v>
      </c>
      <c r="L85" s="89">
        <v>0</v>
      </c>
      <c r="M85" s="89"/>
      <c r="N85" s="107">
        <f t="shared" si="1"/>
        <v>100</v>
      </c>
      <c r="O85" s="107"/>
    </row>
    <row r="86" spans="1:15" ht="35.25" customHeight="1">
      <c r="A86" s="53"/>
      <c r="B86" s="116" t="s">
        <v>42</v>
      </c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8"/>
    </row>
    <row r="87" spans="1:15" ht="15.75" customHeight="1">
      <c r="A87" s="50"/>
      <c r="B87" s="46">
        <v>1</v>
      </c>
      <c r="C87" s="108" t="s">
        <v>4</v>
      </c>
      <c r="D87" s="109"/>
      <c r="E87" s="43"/>
      <c r="F87" s="102"/>
      <c r="G87" s="102"/>
      <c r="H87" s="102"/>
      <c r="I87" s="102"/>
      <c r="J87" s="102"/>
      <c r="K87" s="43"/>
      <c r="L87" s="102"/>
      <c r="M87" s="102"/>
      <c r="N87" s="143"/>
      <c r="O87" s="143"/>
    </row>
    <row r="88" spans="1:15" ht="60" customHeight="1">
      <c r="A88" s="50"/>
      <c r="B88" s="43"/>
      <c r="C88" s="119" t="s">
        <v>68</v>
      </c>
      <c r="D88" s="120"/>
      <c r="E88" s="44" t="s">
        <v>38</v>
      </c>
      <c r="F88" s="129" t="s">
        <v>61</v>
      </c>
      <c r="G88" s="129"/>
      <c r="H88" s="129"/>
      <c r="I88" s="129"/>
      <c r="J88" s="129"/>
      <c r="K88" s="54">
        <f>17520-6570</f>
        <v>10950</v>
      </c>
      <c r="L88" s="89">
        <v>0</v>
      </c>
      <c r="M88" s="89"/>
      <c r="N88" s="107">
        <f>K88+L88</f>
        <v>10950</v>
      </c>
      <c r="O88" s="107"/>
    </row>
    <row r="89" spans="1:15" ht="14.25" customHeight="1">
      <c r="A89" s="50"/>
      <c r="B89" s="46">
        <v>2</v>
      </c>
      <c r="C89" s="108" t="s">
        <v>5</v>
      </c>
      <c r="D89" s="109"/>
      <c r="E89" s="43"/>
      <c r="F89" s="142"/>
      <c r="G89" s="142"/>
      <c r="H89" s="142"/>
      <c r="I89" s="142"/>
      <c r="J89" s="142"/>
      <c r="K89" s="43"/>
      <c r="L89" s="102"/>
      <c r="M89" s="102"/>
      <c r="N89" s="143"/>
      <c r="O89" s="143"/>
    </row>
    <row r="90" spans="1:15" ht="27.75" customHeight="1">
      <c r="A90" s="50"/>
      <c r="B90" s="43"/>
      <c r="C90" s="103" t="s">
        <v>69</v>
      </c>
      <c r="D90" s="105"/>
      <c r="E90" s="44" t="s">
        <v>30</v>
      </c>
      <c r="F90" s="102" t="s">
        <v>70</v>
      </c>
      <c r="G90" s="102"/>
      <c r="H90" s="102"/>
      <c r="I90" s="102"/>
      <c r="J90" s="102"/>
      <c r="K90" s="43">
        <v>2</v>
      </c>
      <c r="L90" s="115">
        <v>0</v>
      </c>
      <c r="M90" s="115"/>
      <c r="N90" s="111">
        <f>K90+L90</f>
        <v>2</v>
      </c>
      <c r="O90" s="111"/>
    </row>
    <row r="91" spans="1:15" ht="17.25" customHeight="1">
      <c r="A91" s="50"/>
      <c r="B91" s="46">
        <v>3</v>
      </c>
      <c r="C91" s="99" t="s">
        <v>6</v>
      </c>
      <c r="D91" s="100"/>
      <c r="E91" s="44"/>
      <c r="F91" s="138"/>
      <c r="G91" s="138"/>
      <c r="H91" s="138"/>
      <c r="I91" s="138"/>
      <c r="J91" s="138"/>
      <c r="K91" s="44"/>
      <c r="L91" s="138"/>
      <c r="M91" s="138"/>
      <c r="N91" s="111"/>
      <c r="O91" s="111"/>
    </row>
    <row r="92" spans="1:15" ht="19.5" customHeight="1">
      <c r="A92" s="50"/>
      <c r="B92" s="43"/>
      <c r="C92" s="119" t="s">
        <v>71</v>
      </c>
      <c r="D92" s="120"/>
      <c r="E92" s="44" t="s">
        <v>38</v>
      </c>
      <c r="F92" s="112" t="s">
        <v>66</v>
      </c>
      <c r="G92" s="113"/>
      <c r="H92" s="113"/>
      <c r="I92" s="113"/>
      <c r="J92" s="113"/>
      <c r="K92" s="44">
        <f>K88/2/365</f>
        <v>15</v>
      </c>
      <c r="L92" s="115">
        <v>0</v>
      </c>
      <c r="M92" s="115"/>
      <c r="N92" s="111">
        <f>K92+L92</f>
        <v>15</v>
      </c>
      <c r="O92" s="111"/>
    </row>
    <row r="93" spans="1:15" ht="16.5" customHeight="1">
      <c r="A93" s="50"/>
      <c r="B93" s="46">
        <v>4</v>
      </c>
      <c r="C93" s="108" t="s">
        <v>7</v>
      </c>
      <c r="D93" s="109"/>
      <c r="E93" s="46"/>
      <c r="F93" s="101"/>
      <c r="G93" s="101"/>
      <c r="H93" s="101"/>
      <c r="I93" s="101"/>
      <c r="J93" s="101"/>
      <c r="K93" s="46"/>
      <c r="L93" s="101"/>
      <c r="M93" s="101"/>
      <c r="N93" s="151"/>
      <c r="O93" s="151"/>
    </row>
    <row r="94" spans="1:15" ht="52.5" customHeight="1">
      <c r="A94" s="50"/>
      <c r="B94" s="43"/>
      <c r="C94" s="119" t="s">
        <v>72</v>
      </c>
      <c r="D94" s="120"/>
      <c r="E94" s="44" t="s">
        <v>31</v>
      </c>
      <c r="F94" s="112" t="s">
        <v>66</v>
      </c>
      <c r="G94" s="113"/>
      <c r="H94" s="113"/>
      <c r="I94" s="113"/>
      <c r="J94" s="113"/>
      <c r="K94" s="44">
        <v>100</v>
      </c>
      <c r="L94" s="115">
        <v>0</v>
      </c>
      <c r="M94" s="115"/>
      <c r="N94" s="111">
        <f>K94+L94</f>
        <v>100</v>
      </c>
      <c r="O94" s="111"/>
    </row>
    <row r="95" spans="1:15" ht="32.25" customHeight="1">
      <c r="A95" s="50"/>
      <c r="B95" s="116" t="s">
        <v>127</v>
      </c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8"/>
    </row>
    <row r="96" spans="1:15" ht="18.75" customHeight="1">
      <c r="A96" s="50"/>
      <c r="B96" s="46">
        <v>1</v>
      </c>
      <c r="C96" s="108" t="s">
        <v>4</v>
      </c>
      <c r="D96" s="109"/>
      <c r="E96" s="43"/>
      <c r="F96" s="102"/>
      <c r="G96" s="102"/>
      <c r="H96" s="102"/>
      <c r="I96" s="102"/>
      <c r="J96" s="102"/>
      <c r="K96" s="43"/>
      <c r="L96" s="102"/>
      <c r="M96" s="102"/>
      <c r="N96" s="143"/>
      <c r="O96" s="143"/>
    </row>
    <row r="97" spans="1:15" ht="59.25" customHeight="1">
      <c r="A97" s="50"/>
      <c r="B97" s="43"/>
      <c r="C97" s="119" t="s">
        <v>73</v>
      </c>
      <c r="D97" s="120"/>
      <c r="E97" s="44" t="s">
        <v>38</v>
      </c>
      <c r="F97" s="129" t="s">
        <v>61</v>
      </c>
      <c r="G97" s="129"/>
      <c r="H97" s="129"/>
      <c r="I97" s="129"/>
      <c r="J97" s="129"/>
      <c r="K97" s="54">
        <f>2605-1303</f>
        <v>1302</v>
      </c>
      <c r="L97" s="89">
        <v>0</v>
      </c>
      <c r="M97" s="89"/>
      <c r="N97" s="107">
        <f>K97+L97</f>
        <v>1302</v>
      </c>
      <c r="O97" s="107"/>
    </row>
    <row r="98" spans="1:15" ht="17.25" customHeight="1">
      <c r="A98" s="50"/>
      <c r="B98" s="46">
        <v>2</v>
      </c>
      <c r="C98" s="108" t="s">
        <v>5</v>
      </c>
      <c r="D98" s="109"/>
      <c r="E98" s="43"/>
      <c r="F98" s="142"/>
      <c r="G98" s="142"/>
      <c r="H98" s="142"/>
      <c r="I98" s="142"/>
      <c r="J98" s="142"/>
      <c r="K98" s="43"/>
      <c r="L98" s="102"/>
      <c r="M98" s="102"/>
      <c r="N98" s="143"/>
      <c r="O98" s="143"/>
    </row>
    <row r="99" spans="1:15" ht="30.75" customHeight="1">
      <c r="A99" s="50"/>
      <c r="B99" s="43"/>
      <c r="C99" s="103" t="s">
        <v>74</v>
      </c>
      <c r="D99" s="105"/>
      <c r="E99" s="44" t="s">
        <v>30</v>
      </c>
      <c r="F99" s="102" t="s">
        <v>77</v>
      </c>
      <c r="G99" s="102"/>
      <c r="H99" s="102"/>
      <c r="I99" s="102"/>
      <c r="J99" s="102"/>
      <c r="K99" s="44">
        <v>1</v>
      </c>
      <c r="L99" s="115">
        <v>0</v>
      </c>
      <c r="M99" s="115"/>
      <c r="N99" s="111">
        <f>K99+L99</f>
        <v>1</v>
      </c>
      <c r="O99" s="111"/>
    </row>
    <row r="100" spans="1:15" ht="17.25" customHeight="1">
      <c r="A100" s="50"/>
      <c r="B100" s="46">
        <v>3</v>
      </c>
      <c r="C100" s="99" t="s">
        <v>6</v>
      </c>
      <c r="D100" s="100"/>
      <c r="E100" s="44"/>
      <c r="F100" s="138"/>
      <c r="G100" s="138"/>
      <c r="H100" s="138"/>
      <c r="I100" s="138"/>
      <c r="J100" s="138"/>
      <c r="K100" s="44"/>
      <c r="L100" s="138"/>
      <c r="M100" s="138"/>
      <c r="N100" s="111"/>
      <c r="O100" s="111"/>
    </row>
    <row r="101" spans="1:15" ht="52.5" customHeight="1">
      <c r="A101" s="50"/>
      <c r="B101" s="43"/>
      <c r="C101" s="119" t="s">
        <v>75</v>
      </c>
      <c r="D101" s="120"/>
      <c r="E101" s="44" t="s">
        <v>78</v>
      </c>
      <c r="F101" s="112" t="s">
        <v>66</v>
      </c>
      <c r="G101" s="113"/>
      <c r="H101" s="113"/>
      <c r="I101" s="113"/>
      <c r="J101" s="113"/>
      <c r="K101" s="44">
        <f>K97/K99</f>
        <v>1302</v>
      </c>
      <c r="L101" s="115">
        <v>0</v>
      </c>
      <c r="M101" s="115"/>
      <c r="N101" s="111">
        <f>K101+L101</f>
        <v>1302</v>
      </c>
      <c r="O101" s="111"/>
    </row>
    <row r="102" spans="1:15" ht="21" customHeight="1">
      <c r="A102" s="50"/>
      <c r="B102" s="46">
        <v>4</v>
      </c>
      <c r="C102" s="108" t="s">
        <v>7</v>
      </c>
      <c r="D102" s="109"/>
      <c r="E102" s="46"/>
      <c r="F102" s="101"/>
      <c r="G102" s="101"/>
      <c r="H102" s="101"/>
      <c r="I102" s="101"/>
      <c r="J102" s="101"/>
      <c r="K102" s="46"/>
      <c r="L102" s="101"/>
      <c r="M102" s="101"/>
      <c r="N102" s="151"/>
      <c r="O102" s="151"/>
    </row>
    <row r="103" spans="1:15" ht="26.25" customHeight="1">
      <c r="A103" s="50"/>
      <c r="B103" s="43"/>
      <c r="C103" s="119" t="s">
        <v>76</v>
      </c>
      <c r="D103" s="120"/>
      <c r="E103" s="44" t="s">
        <v>31</v>
      </c>
      <c r="F103" s="112" t="s">
        <v>66</v>
      </c>
      <c r="G103" s="113"/>
      <c r="H103" s="113"/>
      <c r="I103" s="113"/>
      <c r="J103" s="113"/>
      <c r="K103" s="44">
        <v>100</v>
      </c>
      <c r="L103" s="115">
        <v>0</v>
      </c>
      <c r="M103" s="115"/>
      <c r="N103" s="111">
        <f>K103+L103</f>
        <v>100</v>
      </c>
      <c r="O103" s="111"/>
    </row>
    <row r="104" spans="1:15" ht="19.5" customHeight="1">
      <c r="A104" s="50"/>
      <c r="B104" s="116" t="s">
        <v>79</v>
      </c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8"/>
    </row>
    <row r="105" spans="1:15" ht="22.5" customHeight="1">
      <c r="A105" s="50"/>
      <c r="B105" s="46">
        <v>1</v>
      </c>
      <c r="C105" s="108" t="s">
        <v>4</v>
      </c>
      <c r="D105" s="109"/>
      <c r="E105" s="43"/>
      <c r="F105" s="102"/>
      <c r="G105" s="102"/>
      <c r="H105" s="102"/>
      <c r="I105" s="102"/>
      <c r="J105" s="102"/>
      <c r="K105" s="43"/>
      <c r="L105" s="102"/>
      <c r="M105" s="102"/>
      <c r="N105" s="143"/>
      <c r="O105" s="143"/>
    </row>
    <row r="106" spans="1:15" ht="56.25" customHeight="1">
      <c r="A106" s="50"/>
      <c r="B106" s="43"/>
      <c r="C106" s="119" t="s">
        <v>80</v>
      </c>
      <c r="D106" s="120"/>
      <c r="E106" s="44" t="s">
        <v>38</v>
      </c>
      <c r="F106" s="129" t="s">
        <v>61</v>
      </c>
      <c r="G106" s="129"/>
      <c r="H106" s="129"/>
      <c r="I106" s="129"/>
      <c r="J106" s="129"/>
      <c r="K106" s="54">
        <f>49558+9946+1596</f>
        <v>61100</v>
      </c>
      <c r="L106" s="89">
        <v>0</v>
      </c>
      <c r="M106" s="89"/>
      <c r="N106" s="107">
        <f>K106+L106</f>
        <v>61100</v>
      </c>
      <c r="O106" s="107"/>
    </row>
    <row r="107" spans="1:15" ht="18" customHeight="1">
      <c r="A107" s="50"/>
      <c r="B107" s="46">
        <v>2</v>
      </c>
      <c r="C107" s="108" t="s">
        <v>5</v>
      </c>
      <c r="D107" s="109"/>
      <c r="E107" s="43"/>
      <c r="F107" s="142"/>
      <c r="G107" s="142"/>
      <c r="H107" s="142"/>
      <c r="I107" s="142"/>
      <c r="J107" s="142"/>
      <c r="K107" s="43"/>
      <c r="L107" s="102"/>
      <c r="M107" s="102"/>
      <c r="N107" s="143"/>
      <c r="O107" s="143"/>
    </row>
    <row r="108" spans="1:15" ht="30.75" customHeight="1">
      <c r="A108" s="50"/>
      <c r="B108" s="43"/>
      <c r="C108" s="103" t="s">
        <v>81</v>
      </c>
      <c r="D108" s="105"/>
      <c r="E108" s="44" t="s">
        <v>30</v>
      </c>
      <c r="F108" s="112" t="s">
        <v>66</v>
      </c>
      <c r="G108" s="113"/>
      <c r="H108" s="113"/>
      <c r="I108" s="113"/>
      <c r="J108" s="113"/>
      <c r="K108" s="63">
        <v>133</v>
      </c>
      <c r="L108" s="152">
        <v>0</v>
      </c>
      <c r="M108" s="152"/>
      <c r="N108" s="153">
        <f>K108+L108</f>
        <v>133</v>
      </c>
      <c r="O108" s="153"/>
    </row>
    <row r="109" spans="1:15" ht="23.25" customHeight="1">
      <c r="A109" s="50"/>
      <c r="B109" s="46">
        <v>3</v>
      </c>
      <c r="C109" s="99" t="s">
        <v>6</v>
      </c>
      <c r="D109" s="100"/>
      <c r="E109" s="44"/>
      <c r="F109" s="138"/>
      <c r="G109" s="138"/>
      <c r="H109" s="138"/>
      <c r="I109" s="138"/>
      <c r="J109" s="138"/>
      <c r="K109" s="63"/>
      <c r="L109" s="98"/>
      <c r="M109" s="98"/>
      <c r="N109" s="153"/>
      <c r="O109" s="153"/>
    </row>
    <row r="110" spans="1:15" ht="39" customHeight="1">
      <c r="A110" s="50"/>
      <c r="B110" s="43"/>
      <c r="C110" s="119" t="s">
        <v>82</v>
      </c>
      <c r="D110" s="120"/>
      <c r="E110" s="44" t="s">
        <v>83</v>
      </c>
      <c r="F110" s="112" t="s">
        <v>66</v>
      </c>
      <c r="G110" s="113"/>
      <c r="H110" s="113"/>
      <c r="I110" s="113"/>
      <c r="J110" s="113"/>
      <c r="K110" s="78">
        <f>K106/K108</f>
        <v>459.3984962406015</v>
      </c>
      <c r="L110" s="154">
        <v>0</v>
      </c>
      <c r="M110" s="154"/>
      <c r="N110" s="155">
        <f>K110+L110</f>
        <v>459.3984962406015</v>
      </c>
      <c r="O110" s="155"/>
    </row>
    <row r="111" spans="1:15" ht="18" customHeight="1">
      <c r="A111" s="50"/>
      <c r="B111" s="46">
        <v>4</v>
      </c>
      <c r="C111" s="108" t="s">
        <v>7</v>
      </c>
      <c r="D111" s="109"/>
      <c r="E111" s="46"/>
      <c r="F111" s="101"/>
      <c r="G111" s="101"/>
      <c r="H111" s="101"/>
      <c r="I111" s="101"/>
      <c r="J111" s="101"/>
      <c r="K111" s="46"/>
      <c r="L111" s="101"/>
      <c r="M111" s="101"/>
      <c r="N111" s="151"/>
      <c r="O111" s="151"/>
    </row>
    <row r="112" spans="1:15" ht="21" customHeight="1">
      <c r="A112" s="50"/>
      <c r="B112" s="43"/>
      <c r="C112" s="119" t="s">
        <v>76</v>
      </c>
      <c r="D112" s="120"/>
      <c r="E112" s="44" t="s">
        <v>31</v>
      </c>
      <c r="F112" s="112" t="s">
        <v>66</v>
      </c>
      <c r="G112" s="113"/>
      <c r="H112" s="113"/>
      <c r="I112" s="113"/>
      <c r="J112" s="113"/>
      <c r="K112" s="44">
        <v>100</v>
      </c>
      <c r="L112" s="115">
        <v>0</v>
      </c>
      <c r="M112" s="115"/>
      <c r="N112" s="111">
        <f>K112+L112</f>
        <v>100</v>
      </c>
      <c r="O112" s="111"/>
    </row>
    <row r="113" spans="1:15" ht="19.5" customHeight="1">
      <c r="A113" s="50"/>
      <c r="B113" s="116" t="s">
        <v>84</v>
      </c>
      <c r="C113" s="117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8"/>
    </row>
    <row r="114" spans="1:15" ht="19.5" customHeight="1">
      <c r="A114" s="50"/>
      <c r="B114" s="46">
        <v>1</v>
      </c>
      <c r="C114" s="108" t="s">
        <v>4</v>
      </c>
      <c r="D114" s="109"/>
      <c r="E114" s="43"/>
      <c r="F114" s="102"/>
      <c r="G114" s="102"/>
      <c r="H114" s="102"/>
      <c r="I114" s="102"/>
      <c r="J114" s="102"/>
      <c r="K114" s="43"/>
      <c r="L114" s="102"/>
      <c r="M114" s="102"/>
      <c r="N114" s="143"/>
      <c r="O114" s="143"/>
    </row>
    <row r="115" spans="1:15" ht="62.25" customHeight="1">
      <c r="A115" s="50"/>
      <c r="B115" s="43"/>
      <c r="C115" s="119" t="s">
        <v>85</v>
      </c>
      <c r="D115" s="120"/>
      <c r="E115" s="44" t="s">
        <v>38</v>
      </c>
      <c r="F115" s="129" t="s">
        <v>61</v>
      </c>
      <c r="G115" s="129"/>
      <c r="H115" s="129"/>
      <c r="I115" s="129"/>
      <c r="J115" s="129"/>
      <c r="K115" s="54">
        <f>14443-3376-283</f>
        <v>10784</v>
      </c>
      <c r="L115" s="89">
        <v>0</v>
      </c>
      <c r="M115" s="89"/>
      <c r="N115" s="107">
        <f>K115+L115</f>
        <v>10784</v>
      </c>
      <c r="O115" s="107"/>
    </row>
    <row r="116" spans="1:15" ht="12" customHeight="1">
      <c r="A116" s="50"/>
      <c r="B116" s="46">
        <v>2</v>
      </c>
      <c r="C116" s="108" t="s">
        <v>5</v>
      </c>
      <c r="D116" s="109"/>
      <c r="E116" s="43"/>
      <c r="F116" s="142"/>
      <c r="G116" s="142"/>
      <c r="H116" s="142"/>
      <c r="I116" s="142"/>
      <c r="J116" s="142"/>
      <c r="K116" s="43"/>
      <c r="L116" s="102"/>
      <c r="M116" s="102"/>
      <c r="N116" s="143"/>
      <c r="O116" s="143"/>
    </row>
    <row r="117" spans="1:15" ht="39" customHeight="1">
      <c r="A117" s="50"/>
      <c r="B117" s="43"/>
      <c r="C117" s="103" t="s">
        <v>86</v>
      </c>
      <c r="D117" s="105"/>
      <c r="E117" s="44" t="s">
        <v>30</v>
      </c>
      <c r="F117" s="112" t="s">
        <v>66</v>
      </c>
      <c r="G117" s="113"/>
      <c r="H117" s="113"/>
      <c r="I117" s="113"/>
      <c r="J117" s="113"/>
      <c r="K117" s="63">
        <v>32</v>
      </c>
      <c r="L117" s="152">
        <v>0</v>
      </c>
      <c r="M117" s="152"/>
      <c r="N117" s="153">
        <f>K117+L117</f>
        <v>32</v>
      </c>
      <c r="O117" s="153"/>
    </row>
    <row r="118" spans="1:15" ht="21.75" customHeight="1">
      <c r="A118" s="50"/>
      <c r="B118" s="46">
        <v>3</v>
      </c>
      <c r="C118" s="99" t="s">
        <v>6</v>
      </c>
      <c r="D118" s="100"/>
      <c r="E118" s="44"/>
      <c r="F118" s="138"/>
      <c r="G118" s="138"/>
      <c r="H118" s="138"/>
      <c r="I118" s="138"/>
      <c r="J118" s="138"/>
      <c r="K118" s="63"/>
      <c r="L118" s="98"/>
      <c r="M118" s="98"/>
      <c r="N118" s="153"/>
      <c r="O118" s="153"/>
    </row>
    <row r="119" spans="1:15" ht="60.75" customHeight="1">
      <c r="A119" s="50"/>
      <c r="B119" s="43"/>
      <c r="C119" s="119" t="s">
        <v>87</v>
      </c>
      <c r="D119" s="120"/>
      <c r="E119" s="44" t="s">
        <v>83</v>
      </c>
      <c r="F119" s="112" t="s">
        <v>66</v>
      </c>
      <c r="G119" s="113"/>
      <c r="H119" s="113"/>
      <c r="I119" s="113"/>
      <c r="J119" s="113"/>
      <c r="K119" s="78">
        <f>K115/K117</f>
        <v>337</v>
      </c>
      <c r="L119" s="154">
        <v>0</v>
      </c>
      <c r="M119" s="154"/>
      <c r="N119" s="155">
        <f>K119+L119</f>
        <v>337</v>
      </c>
      <c r="O119" s="155"/>
    </row>
    <row r="120" spans="1:15" ht="16.5" customHeight="1">
      <c r="A120" s="50"/>
      <c r="B120" s="46">
        <v>4</v>
      </c>
      <c r="C120" s="108" t="s">
        <v>7</v>
      </c>
      <c r="D120" s="109"/>
      <c r="E120" s="46"/>
      <c r="F120" s="101"/>
      <c r="G120" s="101"/>
      <c r="H120" s="101"/>
      <c r="I120" s="101"/>
      <c r="J120" s="101"/>
      <c r="K120" s="46"/>
      <c r="L120" s="101"/>
      <c r="M120" s="101"/>
      <c r="N120" s="151"/>
      <c r="O120" s="151"/>
    </row>
    <row r="121" spans="1:15" ht="26.25" customHeight="1">
      <c r="A121" s="50"/>
      <c r="B121" s="43"/>
      <c r="C121" s="119" t="s">
        <v>76</v>
      </c>
      <c r="D121" s="120"/>
      <c r="E121" s="44" t="s">
        <v>31</v>
      </c>
      <c r="F121" s="112" t="s">
        <v>66</v>
      </c>
      <c r="G121" s="113"/>
      <c r="H121" s="113"/>
      <c r="I121" s="113"/>
      <c r="J121" s="113"/>
      <c r="K121" s="44">
        <v>100</v>
      </c>
      <c r="L121" s="115">
        <v>0</v>
      </c>
      <c r="M121" s="115"/>
      <c r="N121" s="111">
        <f>K121+L121</f>
        <v>100</v>
      </c>
      <c r="O121" s="111"/>
    </row>
    <row r="122" spans="1:15" ht="22.5" customHeight="1">
      <c r="A122" s="50"/>
      <c r="B122" s="116" t="s">
        <v>88</v>
      </c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8"/>
    </row>
    <row r="123" spans="1:15" ht="18" customHeight="1">
      <c r="A123" s="50"/>
      <c r="B123" s="46">
        <v>1</v>
      </c>
      <c r="C123" s="108" t="s">
        <v>4</v>
      </c>
      <c r="D123" s="109"/>
      <c r="E123" s="43"/>
      <c r="F123" s="102"/>
      <c r="G123" s="102"/>
      <c r="H123" s="102"/>
      <c r="I123" s="102"/>
      <c r="J123" s="102"/>
      <c r="K123" s="43"/>
      <c r="L123" s="102"/>
      <c r="M123" s="102"/>
      <c r="N123" s="143"/>
      <c r="O123" s="143"/>
    </row>
    <row r="124" spans="1:15" ht="57.75" customHeight="1">
      <c r="A124" s="50"/>
      <c r="B124" s="43"/>
      <c r="C124" s="119" t="s">
        <v>89</v>
      </c>
      <c r="D124" s="120"/>
      <c r="E124" s="44" t="s">
        <v>38</v>
      </c>
      <c r="F124" s="129" t="s">
        <v>61</v>
      </c>
      <c r="G124" s="129"/>
      <c r="H124" s="129"/>
      <c r="I124" s="129"/>
      <c r="J124" s="129"/>
      <c r="K124" s="54">
        <v>252000</v>
      </c>
      <c r="L124" s="89">
        <v>0</v>
      </c>
      <c r="M124" s="89"/>
      <c r="N124" s="107">
        <f>K124+L124</f>
        <v>252000</v>
      </c>
      <c r="O124" s="107"/>
    </row>
    <row r="125" spans="1:15" ht="16.5" customHeight="1">
      <c r="A125" s="50"/>
      <c r="B125" s="46">
        <v>2</v>
      </c>
      <c r="C125" s="108" t="s">
        <v>5</v>
      </c>
      <c r="D125" s="109"/>
      <c r="E125" s="43"/>
      <c r="F125" s="142"/>
      <c r="G125" s="142"/>
      <c r="H125" s="142"/>
      <c r="I125" s="142"/>
      <c r="J125" s="142"/>
      <c r="K125" s="67"/>
      <c r="L125" s="106"/>
      <c r="M125" s="106"/>
      <c r="N125" s="110"/>
      <c r="O125" s="110"/>
    </row>
    <row r="126" spans="1:15" ht="46.5" customHeight="1">
      <c r="A126" s="50"/>
      <c r="B126" s="43"/>
      <c r="C126" s="103" t="s">
        <v>90</v>
      </c>
      <c r="D126" s="105"/>
      <c r="E126" s="44" t="s">
        <v>30</v>
      </c>
      <c r="F126" s="112" t="s">
        <v>91</v>
      </c>
      <c r="G126" s="113"/>
      <c r="H126" s="113"/>
      <c r="I126" s="113"/>
      <c r="J126" s="113"/>
      <c r="K126" s="54">
        <v>21</v>
      </c>
      <c r="L126" s="89">
        <v>0</v>
      </c>
      <c r="M126" s="89"/>
      <c r="N126" s="107">
        <f>K126+L126</f>
        <v>21</v>
      </c>
      <c r="O126" s="107"/>
    </row>
    <row r="127" spans="1:15" ht="19.5" customHeight="1">
      <c r="A127" s="50"/>
      <c r="B127" s="46">
        <v>3</v>
      </c>
      <c r="C127" s="99" t="s">
        <v>6</v>
      </c>
      <c r="D127" s="100"/>
      <c r="E127" s="44"/>
      <c r="F127" s="138"/>
      <c r="G127" s="138"/>
      <c r="H127" s="138"/>
      <c r="I127" s="138"/>
      <c r="J127" s="138"/>
      <c r="K127" s="54"/>
      <c r="L127" s="89"/>
      <c r="M127" s="89"/>
      <c r="N127" s="107"/>
      <c r="O127" s="107"/>
    </row>
    <row r="128" spans="1:15" ht="40.5" customHeight="1">
      <c r="A128" s="50"/>
      <c r="B128" s="43"/>
      <c r="C128" s="119" t="s">
        <v>92</v>
      </c>
      <c r="D128" s="120"/>
      <c r="E128" s="44" t="s">
        <v>83</v>
      </c>
      <c r="F128" s="112" t="s">
        <v>93</v>
      </c>
      <c r="G128" s="113"/>
      <c r="H128" s="113"/>
      <c r="I128" s="113"/>
      <c r="J128" s="113"/>
      <c r="K128" s="54">
        <v>1000</v>
      </c>
      <c r="L128" s="89">
        <v>0</v>
      </c>
      <c r="M128" s="89"/>
      <c r="N128" s="107">
        <f>K128+L128</f>
        <v>1000</v>
      </c>
      <c r="O128" s="107"/>
    </row>
    <row r="129" spans="1:15" ht="13.5" customHeight="1">
      <c r="A129" s="50"/>
      <c r="B129" s="46">
        <v>4</v>
      </c>
      <c r="C129" s="108" t="s">
        <v>7</v>
      </c>
      <c r="D129" s="109"/>
      <c r="E129" s="46"/>
      <c r="F129" s="101"/>
      <c r="G129" s="101"/>
      <c r="H129" s="101"/>
      <c r="I129" s="101"/>
      <c r="J129" s="101"/>
      <c r="K129" s="69"/>
      <c r="L129" s="114"/>
      <c r="M129" s="114"/>
      <c r="N129" s="148"/>
      <c r="O129" s="148"/>
    </row>
    <row r="130" spans="1:15" ht="29.25" customHeight="1">
      <c r="A130" s="50"/>
      <c r="B130" s="43"/>
      <c r="C130" s="119" t="s">
        <v>94</v>
      </c>
      <c r="D130" s="120"/>
      <c r="E130" s="44" t="s">
        <v>31</v>
      </c>
      <c r="F130" s="112" t="s">
        <v>66</v>
      </c>
      <c r="G130" s="113"/>
      <c r="H130" s="113"/>
      <c r="I130" s="113"/>
      <c r="J130" s="113"/>
      <c r="K130" s="54">
        <v>100</v>
      </c>
      <c r="L130" s="89">
        <v>0</v>
      </c>
      <c r="M130" s="89"/>
      <c r="N130" s="107">
        <f>K130+L130</f>
        <v>100</v>
      </c>
      <c r="O130" s="107"/>
    </row>
    <row r="131" spans="1:15" ht="15" customHeight="1">
      <c r="A131" s="50"/>
      <c r="B131" s="116" t="s">
        <v>128</v>
      </c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8"/>
    </row>
    <row r="132" spans="1:15" ht="21" customHeight="1">
      <c r="A132" s="50"/>
      <c r="B132" s="46">
        <v>1</v>
      </c>
      <c r="C132" s="108" t="s">
        <v>4</v>
      </c>
      <c r="D132" s="109"/>
      <c r="E132" s="43"/>
      <c r="F132" s="102"/>
      <c r="G132" s="102"/>
      <c r="H132" s="102"/>
      <c r="I132" s="102"/>
      <c r="J132" s="102"/>
      <c r="K132" s="43"/>
      <c r="L132" s="102"/>
      <c r="M132" s="102"/>
      <c r="N132" s="143"/>
      <c r="O132" s="143"/>
    </row>
    <row r="133" spans="1:15" ht="63" customHeight="1">
      <c r="A133" s="50"/>
      <c r="B133" s="43"/>
      <c r="C133" s="119" t="s">
        <v>60</v>
      </c>
      <c r="D133" s="120"/>
      <c r="E133" s="44" t="s">
        <v>38</v>
      </c>
      <c r="F133" s="129" t="s">
        <v>61</v>
      </c>
      <c r="G133" s="129"/>
      <c r="H133" s="129"/>
      <c r="I133" s="129"/>
      <c r="J133" s="129"/>
      <c r="K133" s="54">
        <f>2550-306</f>
        <v>2244</v>
      </c>
      <c r="L133" s="89">
        <v>0</v>
      </c>
      <c r="M133" s="89"/>
      <c r="N133" s="107">
        <f>K133+L133</f>
        <v>2244</v>
      </c>
      <c r="O133" s="107"/>
    </row>
    <row r="134" spans="1:15" ht="15" customHeight="1">
      <c r="A134" s="50"/>
      <c r="B134" s="46">
        <v>2</v>
      </c>
      <c r="C134" s="108" t="s">
        <v>5</v>
      </c>
      <c r="D134" s="109"/>
      <c r="E134" s="43"/>
      <c r="F134" s="142"/>
      <c r="G134" s="142"/>
      <c r="H134" s="142"/>
      <c r="I134" s="142"/>
      <c r="J134" s="142"/>
      <c r="K134" s="67"/>
      <c r="L134" s="106"/>
      <c r="M134" s="106"/>
      <c r="N134" s="110"/>
      <c r="O134" s="110"/>
    </row>
    <row r="135" spans="1:15" ht="29.25" customHeight="1">
      <c r="A135" s="50"/>
      <c r="B135" s="43"/>
      <c r="C135" s="119" t="s">
        <v>129</v>
      </c>
      <c r="D135" s="120"/>
      <c r="E135" s="44" t="s">
        <v>63</v>
      </c>
      <c r="F135" s="129" t="s">
        <v>64</v>
      </c>
      <c r="G135" s="129"/>
      <c r="H135" s="129"/>
      <c r="I135" s="129"/>
      <c r="J135" s="129"/>
      <c r="K135" s="54">
        <f>25-3</f>
        <v>22</v>
      </c>
      <c r="L135" s="89">
        <v>0</v>
      </c>
      <c r="M135" s="89"/>
      <c r="N135" s="107">
        <f>K135+L135</f>
        <v>22</v>
      </c>
      <c r="O135" s="107"/>
    </row>
    <row r="136" spans="1:15" ht="16.5" customHeight="1">
      <c r="A136" s="50"/>
      <c r="B136" s="46">
        <v>3</v>
      </c>
      <c r="C136" s="99" t="s">
        <v>6</v>
      </c>
      <c r="D136" s="100"/>
      <c r="E136" s="44"/>
      <c r="F136" s="138"/>
      <c r="G136" s="138"/>
      <c r="H136" s="138"/>
      <c r="I136" s="138"/>
      <c r="J136" s="138"/>
      <c r="K136" s="54"/>
      <c r="L136" s="89"/>
      <c r="M136" s="89"/>
      <c r="N136" s="107"/>
      <c r="O136" s="107"/>
    </row>
    <row r="137" spans="1:15" ht="20.25" customHeight="1">
      <c r="A137" s="50"/>
      <c r="B137" s="43"/>
      <c r="C137" s="119" t="s">
        <v>65</v>
      </c>
      <c r="D137" s="120"/>
      <c r="E137" s="44" t="s">
        <v>38</v>
      </c>
      <c r="F137" s="112" t="s">
        <v>66</v>
      </c>
      <c r="G137" s="113"/>
      <c r="H137" s="113"/>
      <c r="I137" s="113"/>
      <c r="J137" s="113"/>
      <c r="K137" s="54">
        <f>K133/K135</f>
        <v>102</v>
      </c>
      <c r="L137" s="89">
        <v>0</v>
      </c>
      <c r="M137" s="89"/>
      <c r="N137" s="107">
        <f>K137+L137</f>
        <v>102</v>
      </c>
      <c r="O137" s="107"/>
    </row>
    <row r="138" spans="1:15" ht="15" customHeight="1">
      <c r="A138" s="50"/>
      <c r="B138" s="46">
        <v>4</v>
      </c>
      <c r="C138" s="108" t="s">
        <v>7</v>
      </c>
      <c r="D138" s="109"/>
      <c r="E138" s="46"/>
      <c r="F138" s="101"/>
      <c r="G138" s="101"/>
      <c r="H138" s="101"/>
      <c r="I138" s="101"/>
      <c r="J138" s="101"/>
      <c r="K138" s="69"/>
      <c r="L138" s="114"/>
      <c r="M138" s="114"/>
      <c r="N138" s="148"/>
      <c r="O138" s="148"/>
    </row>
    <row r="139" spans="1:15" ht="52.5" customHeight="1">
      <c r="A139" s="50"/>
      <c r="B139" s="43"/>
      <c r="C139" s="119" t="s">
        <v>132</v>
      </c>
      <c r="D139" s="120"/>
      <c r="E139" s="44" t="s">
        <v>31</v>
      </c>
      <c r="F139" s="112" t="s">
        <v>66</v>
      </c>
      <c r="G139" s="113"/>
      <c r="H139" s="113"/>
      <c r="I139" s="113"/>
      <c r="J139" s="113"/>
      <c r="K139" s="54">
        <v>100</v>
      </c>
      <c r="L139" s="89">
        <v>0</v>
      </c>
      <c r="M139" s="89"/>
      <c r="N139" s="107">
        <f>K139+L139</f>
        <v>100</v>
      </c>
      <c r="O139" s="107"/>
    </row>
    <row r="140" spans="1:15" ht="16.5" customHeight="1">
      <c r="A140" s="50"/>
      <c r="B140" s="156" t="s">
        <v>49</v>
      </c>
      <c r="C140" s="156"/>
      <c r="D140" s="156"/>
      <c r="E140" s="156"/>
      <c r="F140" s="156"/>
      <c r="G140" s="156"/>
      <c r="H140" s="156"/>
      <c r="I140" s="156"/>
      <c r="J140" s="156"/>
      <c r="K140" s="156"/>
      <c r="L140" s="156"/>
      <c r="M140" s="156"/>
      <c r="N140" s="156"/>
      <c r="O140" s="156"/>
    </row>
    <row r="141" spans="1:15" ht="15.75" customHeight="1">
      <c r="A141" s="50"/>
      <c r="B141" s="46">
        <v>1</v>
      </c>
      <c r="C141" s="108" t="s">
        <v>4</v>
      </c>
      <c r="D141" s="109"/>
      <c r="E141" s="43"/>
      <c r="F141" s="102"/>
      <c r="G141" s="102"/>
      <c r="H141" s="102"/>
      <c r="I141" s="102"/>
      <c r="J141" s="102"/>
      <c r="K141" s="43"/>
      <c r="L141" s="102"/>
      <c r="M141" s="102"/>
      <c r="N141" s="143"/>
      <c r="O141" s="143"/>
    </row>
    <row r="142" spans="1:15" ht="63" customHeight="1">
      <c r="A142" s="50"/>
      <c r="B142" s="43"/>
      <c r="C142" s="119" t="s">
        <v>60</v>
      </c>
      <c r="D142" s="120"/>
      <c r="E142" s="44" t="s">
        <v>38</v>
      </c>
      <c r="F142" s="129" t="s">
        <v>61</v>
      </c>
      <c r="G142" s="129"/>
      <c r="H142" s="129"/>
      <c r="I142" s="129"/>
      <c r="J142" s="129"/>
      <c r="K142" s="44">
        <v>107</v>
      </c>
      <c r="L142" s="115">
        <v>0</v>
      </c>
      <c r="M142" s="115"/>
      <c r="N142" s="111">
        <f>K142+L142</f>
        <v>107</v>
      </c>
      <c r="O142" s="111"/>
    </row>
    <row r="143" spans="1:15" ht="29.25" customHeight="1">
      <c r="A143" s="50"/>
      <c r="B143" s="46">
        <v>2</v>
      </c>
      <c r="C143" s="108" t="s">
        <v>7</v>
      </c>
      <c r="D143" s="109"/>
      <c r="E143" s="43"/>
      <c r="F143" s="142"/>
      <c r="G143" s="142"/>
      <c r="H143" s="142"/>
      <c r="I143" s="142"/>
      <c r="J143" s="142"/>
      <c r="K143" s="43"/>
      <c r="L143" s="102"/>
      <c r="M143" s="102"/>
      <c r="N143" s="143"/>
      <c r="O143" s="143"/>
    </row>
    <row r="144" spans="1:15" ht="29.25" customHeight="1">
      <c r="A144" s="50"/>
      <c r="B144" s="43"/>
      <c r="C144" s="119" t="s">
        <v>95</v>
      </c>
      <c r="D144" s="120"/>
      <c r="E144" s="44" t="s">
        <v>31</v>
      </c>
      <c r="F144" s="129"/>
      <c r="G144" s="129"/>
      <c r="H144" s="129"/>
      <c r="I144" s="129"/>
      <c r="J144" s="129"/>
      <c r="K144" s="44">
        <v>100</v>
      </c>
      <c r="L144" s="115">
        <v>0</v>
      </c>
      <c r="M144" s="115"/>
      <c r="N144" s="111">
        <f>K144+L144</f>
        <v>100</v>
      </c>
      <c r="O144" s="111"/>
    </row>
    <row r="145" spans="1:15" ht="15.75" customHeight="1">
      <c r="A145" s="50"/>
      <c r="B145" s="156" t="s">
        <v>50</v>
      </c>
      <c r="C145" s="156"/>
      <c r="D145" s="156"/>
      <c r="E145" s="156"/>
      <c r="F145" s="156"/>
      <c r="G145" s="156"/>
      <c r="H145" s="156"/>
      <c r="I145" s="156"/>
      <c r="J145" s="156"/>
      <c r="K145" s="156"/>
      <c r="L145" s="156"/>
      <c r="M145" s="156"/>
      <c r="N145" s="156"/>
      <c r="O145" s="156"/>
    </row>
    <row r="146" spans="1:15" ht="18.75" customHeight="1">
      <c r="A146" s="50"/>
      <c r="B146" s="46">
        <v>1</v>
      </c>
      <c r="C146" s="108" t="s">
        <v>4</v>
      </c>
      <c r="D146" s="109"/>
      <c r="E146" s="43"/>
      <c r="F146" s="102"/>
      <c r="G146" s="102"/>
      <c r="H146" s="102"/>
      <c r="I146" s="102"/>
      <c r="J146" s="102"/>
      <c r="K146" s="43"/>
      <c r="L146" s="102"/>
      <c r="M146" s="102"/>
      <c r="N146" s="143"/>
      <c r="O146" s="143"/>
    </row>
    <row r="147" spans="1:15" ht="63.75" customHeight="1">
      <c r="A147" s="50"/>
      <c r="B147" s="43"/>
      <c r="C147" s="119" t="s">
        <v>96</v>
      </c>
      <c r="D147" s="120"/>
      <c r="E147" s="44" t="s">
        <v>38</v>
      </c>
      <c r="F147" s="129" t="s">
        <v>61</v>
      </c>
      <c r="G147" s="129"/>
      <c r="H147" s="129"/>
      <c r="I147" s="129"/>
      <c r="J147" s="129"/>
      <c r="K147" s="54">
        <v>4457</v>
      </c>
      <c r="L147" s="89">
        <v>0</v>
      </c>
      <c r="M147" s="89"/>
      <c r="N147" s="107">
        <f>K147+L147</f>
        <v>4457</v>
      </c>
      <c r="O147" s="107"/>
    </row>
    <row r="148" spans="1:15" ht="14.25" customHeight="1">
      <c r="A148" s="50"/>
      <c r="B148" s="46">
        <v>2</v>
      </c>
      <c r="C148" s="108" t="s">
        <v>5</v>
      </c>
      <c r="D148" s="109"/>
      <c r="E148" s="43"/>
      <c r="F148" s="142"/>
      <c r="G148" s="142"/>
      <c r="H148" s="142"/>
      <c r="I148" s="142"/>
      <c r="J148" s="142"/>
      <c r="K148" s="67"/>
      <c r="L148" s="106"/>
      <c r="M148" s="106"/>
      <c r="N148" s="110"/>
      <c r="O148" s="110"/>
    </row>
    <row r="149" spans="1:15" ht="29.25" customHeight="1">
      <c r="A149" s="50"/>
      <c r="B149" s="43"/>
      <c r="C149" s="119" t="s">
        <v>97</v>
      </c>
      <c r="D149" s="120"/>
      <c r="E149" s="44" t="s">
        <v>99</v>
      </c>
      <c r="F149" s="129"/>
      <c r="G149" s="129"/>
      <c r="H149" s="129"/>
      <c r="I149" s="129"/>
      <c r="J149" s="129"/>
      <c r="K149" s="54">
        <v>2</v>
      </c>
      <c r="L149" s="89">
        <v>0</v>
      </c>
      <c r="M149" s="89"/>
      <c r="N149" s="107">
        <f>K149+L149</f>
        <v>2</v>
      </c>
      <c r="O149" s="107"/>
    </row>
    <row r="150" spans="1:15" ht="17.25" customHeight="1">
      <c r="A150" s="50"/>
      <c r="B150" s="46">
        <v>3</v>
      </c>
      <c r="C150" s="99" t="s">
        <v>6</v>
      </c>
      <c r="D150" s="100"/>
      <c r="E150" s="44"/>
      <c r="F150" s="138"/>
      <c r="G150" s="138"/>
      <c r="H150" s="138"/>
      <c r="I150" s="138"/>
      <c r="J150" s="138"/>
      <c r="K150" s="54"/>
      <c r="L150" s="89"/>
      <c r="M150" s="89"/>
      <c r="N150" s="107"/>
      <c r="O150" s="107"/>
    </row>
    <row r="151" spans="1:15" ht="23.25" customHeight="1">
      <c r="A151" s="50"/>
      <c r="B151" s="43"/>
      <c r="C151" s="119" t="s">
        <v>98</v>
      </c>
      <c r="D151" s="120"/>
      <c r="E151" s="44" t="s">
        <v>38</v>
      </c>
      <c r="F151" s="112" t="s">
        <v>66</v>
      </c>
      <c r="G151" s="113"/>
      <c r="H151" s="113"/>
      <c r="I151" s="113"/>
      <c r="J151" s="113"/>
      <c r="K151" s="54">
        <v>2229</v>
      </c>
      <c r="L151" s="89">
        <v>0</v>
      </c>
      <c r="M151" s="89"/>
      <c r="N151" s="107">
        <f>K151+L151</f>
        <v>2229</v>
      </c>
      <c r="O151" s="107"/>
    </row>
    <row r="152" spans="1:15" ht="16.5" customHeight="1">
      <c r="A152" s="50"/>
      <c r="B152" s="46">
        <v>4</v>
      </c>
      <c r="C152" s="108" t="s">
        <v>7</v>
      </c>
      <c r="D152" s="109"/>
      <c r="E152" s="46"/>
      <c r="F152" s="101"/>
      <c r="G152" s="101"/>
      <c r="H152" s="101"/>
      <c r="I152" s="101"/>
      <c r="J152" s="101"/>
      <c r="K152" s="69"/>
      <c r="L152" s="114"/>
      <c r="M152" s="114"/>
      <c r="N152" s="148"/>
      <c r="O152" s="148"/>
    </row>
    <row r="153" spans="1:15" ht="29.25" customHeight="1">
      <c r="A153" s="50"/>
      <c r="B153" s="43"/>
      <c r="C153" s="119" t="s">
        <v>100</v>
      </c>
      <c r="D153" s="120"/>
      <c r="E153" s="44" t="s">
        <v>31</v>
      </c>
      <c r="F153" s="112" t="s">
        <v>66</v>
      </c>
      <c r="G153" s="113"/>
      <c r="H153" s="113"/>
      <c r="I153" s="113"/>
      <c r="J153" s="113"/>
      <c r="K153" s="54">
        <v>100</v>
      </c>
      <c r="L153" s="89">
        <v>0</v>
      </c>
      <c r="M153" s="89"/>
      <c r="N153" s="107">
        <f>K153+L153</f>
        <v>100</v>
      </c>
      <c r="O153" s="107"/>
    </row>
    <row r="154" spans="1:6" ht="16.5" customHeight="1">
      <c r="A154" s="50"/>
      <c r="F154" s="3"/>
    </row>
    <row r="155" spans="1:17" ht="12.75" customHeight="1">
      <c r="A155" s="1"/>
      <c r="B155" s="2"/>
      <c r="C155" s="2"/>
      <c r="D155" s="2"/>
      <c r="E155" s="1"/>
      <c r="F155" s="1"/>
      <c r="G155" s="1"/>
      <c r="H155" s="1"/>
      <c r="I155" s="1"/>
      <c r="J155" s="1"/>
      <c r="K155" s="36"/>
      <c r="Q155" s="4"/>
    </row>
    <row r="156" spans="1:20" s="12" customFormat="1" ht="45" customHeight="1">
      <c r="A156" s="165" t="s">
        <v>104</v>
      </c>
      <c r="B156" s="165"/>
      <c r="C156" s="165"/>
      <c r="D156" s="165"/>
      <c r="E156" s="125"/>
      <c r="F156" s="125"/>
      <c r="G156" s="125"/>
      <c r="H156" s="124" t="s">
        <v>102</v>
      </c>
      <c r="I156" s="124"/>
      <c r="J156" s="124"/>
      <c r="O156" s="136"/>
      <c r="P156" s="136"/>
      <c r="Q156" s="136"/>
      <c r="R156" s="135"/>
      <c r="S156" s="135"/>
      <c r="T156" s="135"/>
    </row>
    <row r="157" spans="1:10" ht="12.75">
      <c r="A157" s="164"/>
      <c r="B157" s="164"/>
      <c r="C157" s="164"/>
      <c r="D157" s="164"/>
      <c r="E157" s="121" t="s">
        <v>8</v>
      </c>
      <c r="F157" s="121"/>
      <c r="G157" s="121"/>
      <c r="H157" s="122" t="s">
        <v>116</v>
      </c>
      <c r="I157" s="122"/>
      <c r="J157" s="122"/>
    </row>
    <row r="158" spans="1:10" ht="12.75">
      <c r="A158" s="163"/>
      <c r="B158" s="163"/>
      <c r="C158" s="163"/>
      <c r="D158" s="163"/>
      <c r="E158" s="34"/>
      <c r="F158" s="34"/>
      <c r="G158" s="34"/>
      <c r="H158" s="31"/>
      <c r="I158" s="31"/>
      <c r="J158" s="31"/>
    </row>
    <row r="159" spans="1:10" ht="12.75" customHeight="1">
      <c r="A159" s="162" t="s">
        <v>16</v>
      </c>
      <c r="B159" s="162"/>
      <c r="C159" s="162"/>
      <c r="D159" s="33"/>
      <c r="E159" s="34"/>
      <c r="F159" s="34"/>
      <c r="G159" s="34"/>
      <c r="H159" s="31"/>
      <c r="I159" s="31"/>
      <c r="J159" s="31"/>
    </row>
    <row r="160" spans="1:10" s="48" customFormat="1" ht="47.25" customHeight="1">
      <c r="A160" s="161" t="s">
        <v>101</v>
      </c>
      <c r="B160" s="161"/>
      <c r="C160" s="161"/>
      <c r="D160" s="161"/>
      <c r="E160" s="123"/>
      <c r="F160" s="123"/>
      <c r="G160" s="123"/>
      <c r="H160" s="124" t="s">
        <v>103</v>
      </c>
      <c r="I160" s="124"/>
      <c r="J160" s="124"/>
    </row>
    <row r="161" spans="5:10" ht="12" customHeight="1">
      <c r="E161" s="121" t="s">
        <v>8</v>
      </c>
      <c r="F161" s="121"/>
      <c r="G161" s="121"/>
      <c r="H161" s="122" t="s">
        <v>116</v>
      </c>
      <c r="I161" s="122"/>
      <c r="J161" s="122"/>
    </row>
    <row r="163" ht="12.75">
      <c r="A163" s="3" t="s">
        <v>112</v>
      </c>
    </row>
    <row r="164" ht="12.75">
      <c r="B164" s="166">
        <v>43825</v>
      </c>
    </row>
    <row r="165" spans="1:11" ht="12.75">
      <c r="A165" s="3" t="s">
        <v>113</v>
      </c>
      <c r="K165" s="70"/>
    </row>
    <row r="170" spans="11:15" ht="12.75">
      <c r="K170" s="70">
        <f>K79+K88+K97+K106+K115+K124+K133+K142+K147</f>
        <v>401798</v>
      </c>
      <c r="O170" s="70">
        <f>N79+N88+N97+N106+N115+N124+N133+N142+N147</f>
        <v>401798</v>
      </c>
    </row>
  </sheetData>
  <sheetProtection/>
  <mergeCells count="408">
    <mergeCell ref="C74:D75"/>
    <mergeCell ref="C93:D93"/>
    <mergeCell ref="C82:D82"/>
    <mergeCell ref="C83:D83"/>
    <mergeCell ref="C84:D84"/>
    <mergeCell ref="A160:D160"/>
    <mergeCell ref="A159:C159"/>
    <mergeCell ref="A158:D158"/>
    <mergeCell ref="A157:D157"/>
    <mergeCell ref="A156:D156"/>
    <mergeCell ref="C153:D153"/>
    <mergeCell ref="F149:J149"/>
    <mergeCell ref="L149:M149"/>
    <mergeCell ref="C152:D152"/>
    <mergeCell ref="F152:J152"/>
    <mergeCell ref="L152:M152"/>
    <mergeCell ref="L150:M150"/>
    <mergeCell ref="N152:O152"/>
    <mergeCell ref="B145:O145"/>
    <mergeCell ref="C148:D148"/>
    <mergeCell ref="C149:D149"/>
    <mergeCell ref="C151:D151"/>
    <mergeCell ref="C150:D150"/>
    <mergeCell ref="F148:J148"/>
    <mergeCell ref="C146:D146"/>
    <mergeCell ref="N149:O149"/>
    <mergeCell ref="F150:J150"/>
    <mergeCell ref="F147:J147"/>
    <mergeCell ref="L147:M147"/>
    <mergeCell ref="N147:O147"/>
    <mergeCell ref="F153:J153"/>
    <mergeCell ref="L153:M153"/>
    <mergeCell ref="N153:O153"/>
    <mergeCell ref="N150:O150"/>
    <mergeCell ref="F151:J151"/>
    <mergeCell ref="L151:M151"/>
    <mergeCell ref="N151:O151"/>
    <mergeCell ref="C144:D144"/>
    <mergeCell ref="F144:J144"/>
    <mergeCell ref="L144:M144"/>
    <mergeCell ref="N144:O144"/>
    <mergeCell ref="L148:M148"/>
    <mergeCell ref="N148:O148"/>
    <mergeCell ref="F146:J146"/>
    <mergeCell ref="L146:M146"/>
    <mergeCell ref="N146:O146"/>
    <mergeCell ref="C147:D147"/>
    <mergeCell ref="C142:D142"/>
    <mergeCell ref="F142:J142"/>
    <mergeCell ref="L142:M142"/>
    <mergeCell ref="N142:O142"/>
    <mergeCell ref="C143:D143"/>
    <mergeCell ref="F143:J143"/>
    <mergeCell ref="L143:M143"/>
    <mergeCell ref="N143:O143"/>
    <mergeCell ref="C139:D139"/>
    <mergeCell ref="F139:J139"/>
    <mergeCell ref="N139:O139"/>
    <mergeCell ref="B140:O140"/>
    <mergeCell ref="F141:J141"/>
    <mergeCell ref="N141:O141"/>
    <mergeCell ref="L139:M139"/>
    <mergeCell ref="L141:M141"/>
    <mergeCell ref="C141:D141"/>
    <mergeCell ref="C134:D134"/>
    <mergeCell ref="C137:D137"/>
    <mergeCell ref="F137:J137"/>
    <mergeCell ref="N137:O137"/>
    <mergeCell ref="C138:D138"/>
    <mergeCell ref="F138:J138"/>
    <mergeCell ref="N138:O138"/>
    <mergeCell ref="L137:M137"/>
    <mergeCell ref="L138:M138"/>
    <mergeCell ref="N135:O135"/>
    <mergeCell ref="C136:D136"/>
    <mergeCell ref="F136:J136"/>
    <mergeCell ref="N136:O136"/>
    <mergeCell ref="L135:M135"/>
    <mergeCell ref="L136:M136"/>
    <mergeCell ref="C133:D133"/>
    <mergeCell ref="C135:D135"/>
    <mergeCell ref="F135:J135"/>
    <mergeCell ref="F133:J133"/>
    <mergeCell ref="F134:J134"/>
    <mergeCell ref="C130:D130"/>
    <mergeCell ref="F130:J130"/>
    <mergeCell ref="F132:J132"/>
    <mergeCell ref="C132:D132"/>
    <mergeCell ref="B131:O131"/>
    <mergeCell ref="L130:M130"/>
    <mergeCell ref="N130:O130"/>
    <mergeCell ref="L133:M133"/>
    <mergeCell ref="L134:M134"/>
    <mergeCell ref="N132:O132"/>
    <mergeCell ref="N133:O133"/>
    <mergeCell ref="N134:O134"/>
    <mergeCell ref="L132:M132"/>
    <mergeCell ref="C128:D128"/>
    <mergeCell ref="F128:J128"/>
    <mergeCell ref="L128:M128"/>
    <mergeCell ref="N128:O128"/>
    <mergeCell ref="C129:D129"/>
    <mergeCell ref="F129:J129"/>
    <mergeCell ref="L129:M129"/>
    <mergeCell ref="N129:O129"/>
    <mergeCell ref="C126:D126"/>
    <mergeCell ref="F126:J126"/>
    <mergeCell ref="L126:M126"/>
    <mergeCell ref="N126:O126"/>
    <mergeCell ref="C127:D127"/>
    <mergeCell ref="F127:J127"/>
    <mergeCell ref="L127:M127"/>
    <mergeCell ref="N127:O127"/>
    <mergeCell ref="C124:D124"/>
    <mergeCell ref="F124:J124"/>
    <mergeCell ref="L124:M124"/>
    <mergeCell ref="N124:O124"/>
    <mergeCell ref="C125:D125"/>
    <mergeCell ref="F125:J125"/>
    <mergeCell ref="L125:M125"/>
    <mergeCell ref="N125:O125"/>
    <mergeCell ref="C121:D121"/>
    <mergeCell ref="F121:J121"/>
    <mergeCell ref="L121:M121"/>
    <mergeCell ref="N121:O121"/>
    <mergeCell ref="B122:O122"/>
    <mergeCell ref="C123:D123"/>
    <mergeCell ref="F123:J123"/>
    <mergeCell ref="L123:M123"/>
    <mergeCell ref="N123:O123"/>
    <mergeCell ref="C119:D119"/>
    <mergeCell ref="F119:J119"/>
    <mergeCell ref="L119:M119"/>
    <mergeCell ref="N119:O119"/>
    <mergeCell ref="C120:D120"/>
    <mergeCell ref="F120:J120"/>
    <mergeCell ref="L120:M120"/>
    <mergeCell ref="N120:O120"/>
    <mergeCell ref="C117:D117"/>
    <mergeCell ref="F117:J117"/>
    <mergeCell ref="L117:M117"/>
    <mergeCell ref="N117:O117"/>
    <mergeCell ref="C118:D118"/>
    <mergeCell ref="F118:J118"/>
    <mergeCell ref="L118:M118"/>
    <mergeCell ref="N118:O118"/>
    <mergeCell ref="C115:D115"/>
    <mergeCell ref="F115:J115"/>
    <mergeCell ref="L115:M115"/>
    <mergeCell ref="N115:O115"/>
    <mergeCell ref="C116:D116"/>
    <mergeCell ref="F116:J116"/>
    <mergeCell ref="L116:M116"/>
    <mergeCell ref="N116:O116"/>
    <mergeCell ref="C112:D112"/>
    <mergeCell ref="F112:J112"/>
    <mergeCell ref="L112:M112"/>
    <mergeCell ref="N112:O112"/>
    <mergeCell ref="C114:D114"/>
    <mergeCell ref="F114:J114"/>
    <mergeCell ref="L114:M114"/>
    <mergeCell ref="N114:O114"/>
    <mergeCell ref="C110:D110"/>
    <mergeCell ref="F110:J110"/>
    <mergeCell ref="L110:M110"/>
    <mergeCell ref="N110:O110"/>
    <mergeCell ref="C111:D111"/>
    <mergeCell ref="F111:J111"/>
    <mergeCell ref="L111:M111"/>
    <mergeCell ref="N111:O111"/>
    <mergeCell ref="C108:D108"/>
    <mergeCell ref="F108:J108"/>
    <mergeCell ref="L108:M108"/>
    <mergeCell ref="N108:O108"/>
    <mergeCell ref="C109:D109"/>
    <mergeCell ref="F109:J109"/>
    <mergeCell ref="L109:M109"/>
    <mergeCell ref="N109:O109"/>
    <mergeCell ref="C106:D106"/>
    <mergeCell ref="F106:J106"/>
    <mergeCell ref="L106:M106"/>
    <mergeCell ref="N106:O106"/>
    <mergeCell ref="C107:D107"/>
    <mergeCell ref="F107:J107"/>
    <mergeCell ref="L107:M107"/>
    <mergeCell ref="N107:O107"/>
    <mergeCell ref="C103:D103"/>
    <mergeCell ref="F103:J103"/>
    <mergeCell ref="L103:M103"/>
    <mergeCell ref="N103:O103"/>
    <mergeCell ref="C105:D105"/>
    <mergeCell ref="F105:J105"/>
    <mergeCell ref="L105:M105"/>
    <mergeCell ref="N105:O105"/>
    <mergeCell ref="B104:O104"/>
    <mergeCell ref="C101:D101"/>
    <mergeCell ref="F101:J101"/>
    <mergeCell ref="L101:M101"/>
    <mergeCell ref="N101:O101"/>
    <mergeCell ref="C102:D102"/>
    <mergeCell ref="F102:J102"/>
    <mergeCell ref="L102:M102"/>
    <mergeCell ref="N102:O102"/>
    <mergeCell ref="F98:J98"/>
    <mergeCell ref="N98:O98"/>
    <mergeCell ref="F99:J99"/>
    <mergeCell ref="L99:M99"/>
    <mergeCell ref="N99:O99"/>
    <mergeCell ref="C100:D100"/>
    <mergeCell ref="F100:J100"/>
    <mergeCell ref="L100:M100"/>
    <mergeCell ref="N100:O100"/>
    <mergeCell ref="C99:D99"/>
    <mergeCell ref="N92:O92"/>
    <mergeCell ref="C97:D97"/>
    <mergeCell ref="C98:D98"/>
    <mergeCell ref="L96:M96"/>
    <mergeCell ref="L97:M97"/>
    <mergeCell ref="L98:M98"/>
    <mergeCell ref="F96:J96"/>
    <mergeCell ref="N96:O96"/>
    <mergeCell ref="F97:J97"/>
    <mergeCell ref="N97:O97"/>
    <mergeCell ref="N78:O78"/>
    <mergeCell ref="L89:M89"/>
    <mergeCell ref="N89:O89"/>
    <mergeCell ref="F94:J94"/>
    <mergeCell ref="B95:O95"/>
    <mergeCell ref="C94:D94"/>
    <mergeCell ref="L93:M93"/>
    <mergeCell ref="N93:O93"/>
    <mergeCell ref="C92:D92"/>
    <mergeCell ref="L94:M94"/>
    <mergeCell ref="C53:F53"/>
    <mergeCell ref="K56:L56"/>
    <mergeCell ref="N84:O84"/>
    <mergeCell ref="F82:J82"/>
    <mergeCell ref="N74:O75"/>
    <mergeCell ref="F78:J78"/>
    <mergeCell ref="F79:J79"/>
    <mergeCell ref="C81:D81"/>
    <mergeCell ref="E74:E75"/>
    <mergeCell ref="N76:O76"/>
    <mergeCell ref="L79:M79"/>
    <mergeCell ref="I58:J58"/>
    <mergeCell ref="C41:N41"/>
    <mergeCell ref="C42:N42"/>
    <mergeCell ref="K57:L57"/>
    <mergeCell ref="K58:L58"/>
    <mergeCell ref="K55:L55"/>
    <mergeCell ref="C47:N47"/>
    <mergeCell ref="G56:H56"/>
    <mergeCell ref="C56:F56"/>
    <mergeCell ref="F80:J80"/>
    <mergeCell ref="F81:J81"/>
    <mergeCell ref="C80:D80"/>
    <mergeCell ref="C79:D79"/>
    <mergeCell ref="C78:D78"/>
    <mergeCell ref="C76:D76"/>
    <mergeCell ref="F76:J76"/>
    <mergeCell ref="L76:M76"/>
    <mergeCell ref="L78:M78"/>
    <mergeCell ref="A74:A75"/>
    <mergeCell ref="D20:P20"/>
    <mergeCell ref="C39:N39"/>
    <mergeCell ref="C48:N48"/>
    <mergeCell ref="C46:N46"/>
    <mergeCell ref="G68:H68"/>
    <mergeCell ref="G58:H58"/>
    <mergeCell ref="C63:F63"/>
    <mergeCell ref="K63:L63"/>
    <mergeCell ref="F88:J88"/>
    <mergeCell ref="L88:M88"/>
    <mergeCell ref="N88:O88"/>
    <mergeCell ref="L91:M91"/>
    <mergeCell ref="L87:M87"/>
    <mergeCell ref="F89:J89"/>
    <mergeCell ref="F91:J91"/>
    <mergeCell ref="N91:O91"/>
    <mergeCell ref="N87:O87"/>
    <mergeCell ref="K52:L52"/>
    <mergeCell ref="I52:J52"/>
    <mergeCell ref="C59:F59"/>
    <mergeCell ref="G59:H59"/>
    <mergeCell ref="B77:O77"/>
    <mergeCell ref="B74:B75"/>
    <mergeCell ref="K74:K75"/>
    <mergeCell ref="G69:H69"/>
    <mergeCell ref="K60:L60"/>
    <mergeCell ref="C60:F60"/>
    <mergeCell ref="N94:O94"/>
    <mergeCell ref="F85:J85"/>
    <mergeCell ref="C52:F52"/>
    <mergeCell ref="L74:M75"/>
    <mergeCell ref="G63:H63"/>
    <mergeCell ref="G70:H70"/>
    <mergeCell ref="G52:H52"/>
    <mergeCell ref="I71:J71"/>
    <mergeCell ref="G55:H55"/>
    <mergeCell ref="I55:J55"/>
    <mergeCell ref="A31:N31"/>
    <mergeCell ref="H27:J27"/>
    <mergeCell ref="D23:P23"/>
    <mergeCell ref="B29:O29"/>
    <mergeCell ref="R156:T156"/>
    <mergeCell ref="O156:Q156"/>
    <mergeCell ref="G71:H71"/>
    <mergeCell ref="G60:H60"/>
    <mergeCell ref="F74:J75"/>
    <mergeCell ref="N81:O81"/>
    <mergeCell ref="S27:U27"/>
    <mergeCell ref="L27:N27"/>
    <mergeCell ref="O27:Q27"/>
    <mergeCell ref="I60:J60"/>
    <mergeCell ref="I53:J53"/>
    <mergeCell ref="C44:N44"/>
    <mergeCell ref="K54:L54"/>
    <mergeCell ref="G53:H53"/>
    <mergeCell ref="C43:N43"/>
    <mergeCell ref="K53:L53"/>
    <mergeCell ref="I68:J68"/>
    <mergeCell ref="B68:F68"/>
    <mergeCell ref="B69:F69"/>
    <mergeCell ref="B70:F70"/>
    <mergeCell ref="C54:F54"/>
    <mergeCell ref="G54:H54"/>
    <mergeCell ref="I69:J69"/>
    <mergeCell ref="C61:F61"/>
    <mergeCell ref="C58:F58"/>
    <mergeCell ref="I59:J59"/>
    <mergeCell ref="E156:G156"/>
    <mergeCell ref="C89:D89"/>
    <mergeCell ref="C96:D96"/>
    <mergeCell ref="I56:J56"/>
    <mergeCell ref="I63:J63"/>
    <mergeCell ref="B71:F71"/>
    <mergeCell ref="I70:J70"/>
    <mergeCell ref="C85:D85"/>
    <mergeCell ref="G61:H61"/>
    <mergeCell ref="F92:J92"/>
    <mergeCell ref="E161:G161"/>
    <mergeCell ref="H161:J161"/>
    <mergeCell ref="E160:G160"/>
    <mergeCell ref="H160:J160"/>
    <mergeCell ref="F93:J93"/>
    <mergeCell ref="L92:M92"/>
    <mergeCell ref="H157:J157"/>
    <mergeCell ref="H156:J156"/>
    <mergeCell ref="E157:G157"/>
    <mergeCell ref="B113:O113"/>
    <mergeCell ref="L84:M84"/>
    <mergeCell ref="L90:M90"/>
    <mergeCell ref="B86:O86"/>
    <mergeCell ref="L85:M85"/>
    <mergeCell ref="N85:O85"/>
    <mergeCell ref="L82:M82"/>
    <mergeCell ref="N82:O82"/>
    <mergeCell ref="C88:D88"/>
    <mergeCell ref="C90:D90"/>
    <mergeCell ref="F90:J90"/>
    <mergeCell ref="N79:O79"/>
    <mergeCell ref="C87:D87"/>
    <mergeCell ref="L80:M80"/>
    <mergeCell ref="N80:O80"/>
    <mergeCell ref="L83:M83"/>
    <mergeCell ref="N83:O83"/>
    <mergeCell ref="N90:O90"/>
    <mergeCell ref="F83:J83"/>
    <mergeCell ref="L81:M81"/>
    <mergeCell ref="C91:D91"/>
    <mergeCell ref="F84:J84"/>
    <mergeCell ref="F87:J87"/>
    <mergeCell ref="K59:L59"/>
    <mergeCell ref="C57:F57"/>
    <mergeCell ref="G57:H57"/>
    <mergeCell ref="I57:J57"/>
    <mergeCell ref="K61:L61"/>
    <mergeCell ref="C62:F62"/>
    <mergeCell ref="I62:J62"/>
    <mergeCell ref="I61:J61"/>
    <mergeCell ref="G62:H62"/>
    <mergeCell ref="K9:O9"/>
    <mergeCell ref="K11:M11"/>
    <mergeCell ref="K10:O10"/>
    <mergeCell ref="I54:J54"/>
    <mergeCell ref="C45:N45"/>
    <mergeCell ref="C55:F55"/>
    <mergeCell ref="C40:N40"/>
    <mergeCell ref="C33:N33"/>
    <mergeCell ref="K1:O1"/>
    <mergeCell ref="K2:O2"/>
    <mergeCell ref="K3:O3"/>
    <mergeCell ref="K4:O4"/>
    <mergeCell ref="K5:O5"/>
    <mergeCell ref="K62:L62"/>
    <mergeCell ref="C34:N34"/>
    <mergeCell ref="A36:N36"/>
    <mergeCell ref="A14:P14"/>
    <mergeCell ref="A15:P15"/>
    <mergeCell ref="K7:O7"/>
    <mergeCell ref="K8:O8"/>
    <mergeCell ref="A24:J24"/>
    <mergeCell ref="D17:P17"/>
    <mergeCell ref="A18:J18"/>
    <mergeCell ref="A21:J21"/>
    <mergeCell ref="A7:A8"/>
    <mergeCell ref="D7:D8"/>
    <mergeCell ref="F7:F8"/>
  </mergeCells>
  <printOptions horizontalCentered="1" verticalCentered="1"/>
  <pageMargins left="0.7874015748031497" right="0" top="0.3937007874015748" bottom="0" header="0" footer="0"/>
  <pageSetup blackAndWhite="1" fitToHeight="4" horizontalDpi="600" verticalDpi="600" orientation="landscape" paperSize="9" scale="69" r:id="rId1"/>
  <rowBreaks count="4" manualBreakCount="4">
    <brk id="49" max="14" man="1"/>
    <brk id="72" max="14" man="1"/>
    <brk id="103" max="14" man="1"/>
    <brk id="13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U14</cp:lastModifiedBy>
  <cp:lastPrinted>2019-12-26T08:21:36Z</cp:lastPrinted>
  <dcterms:created xsi:type="dcterms:W3CDTF">1996-10-08T23:32:33Z</dcterms:created>
  <dcterms:modified xsi:type="dcterms:W3CDTF">2019-12-26T12:24:52Z</dcterms:modified>
  <cp:category/>
  <cp:version/>
  <cp:contentType/>
  <cp:contentStatus/>
</cp:coreProperties>
</file>