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Молчанова Инна\Desktop\"/>
    </mc:Choice>
  </mc:AlternateContent>
  <bookViews>
    <workbookView xWindow="0" yWindow="0" windowWidth="28800" windowHeight="12330"/>
  </bookViews>
  <sheets>
    <sheet name="Sheet" sheetId="1" r:id="rId1"/>
  </sheets>
  <definedNames>
    <definedName name="_xlnm._FilterDatabase" localSheetId="0" hidden="1">Sheet!$A$4:$P$12</definedName>
  </definedNames>
  <calcPr calcId="191029"/>
</workbook>
</file>

<file path=xl/calcChain.xml><?xml version="1.0" encoding="utf-8"?>
<calcChain xmlns="http://schemas.openxmlformats.org/spreadsheetml/2006/main">
  <c r="D12" i="1" l="1"/>
  <c r="C12" i="1"/>
  <c r="B12" i="1"/>
  <c r="D11" i="1"/>
  <c r="C11" i="1"/>
  <c r="B11" i="1"/>
  <c r="D10" i="1"/>
  <c r="C10" i="1"/>
  <c r="B10" i="1"/>
  <c r="D9" i="1"/>
  <c r="B9" i="1"/>
  <c r="D8" i="1"/>
  <c r="B8" i="1"/>
  <c r="D7" i="1"/>
  <c r="B7" i="1"/>
  <c r="D6" i="1"/>
  <c r="C6" i="1"/>
  <c r="B6" i="1"/>
  <c r="D5" i="1"/>
  <c r="C5" i="1"/>
  <c r="B5" i="1"/>
</calcChain>
</file>

<file path=xl/sharedStrings.xml><?xml version="1.0" encoding="utf-8"?>
<sst xmlns="http://schemas.openxmlformats.org/spreadsheetml/2006/main" count="94" uniqueCount="66">
  <si>
    <t>03341316</t>
  </si>
  <si>
    <t>03341397</t>
  </si>
  <si>
    <t>09310000-5 Електрична енергія</t>
  </si>
  <si>
    <t>0cc605b26f794a8d823661a01fd985f6</t>
  </si>
  <si>
    <t>1</t>
  </si>
  <si>
    <t>106</t>
  </si>
  <si>
    <t>1761704179</t>
  </si>
  <si>
    <t>2</t>
  </si>
  <si>
    <t>200145/2023</t>
  </si>
  <si>
    <t>2890908148</t>
  </si>
  <si>
    <t>3</t>
  </si>
  <si>
    <t>3033410615</t>
  </si>
  <si>
    <t>4</t>
  </si>
  <si>
    <t>42082379</t>
  </si>
  <si>
    <t>5</t>
  </si>
  <si>
    <t>65110000-7 Розподіл води</t>
  </si>
  <si>
    <t>65110000-7 Розподіл води (Послуги з централізованого водопостачання та водовідведення)</t>
  </si>
  <si>
    <t>65210000-8 Розподіл газу</t>
  </si>
  <si>
    <t>65210000-8 — Розподіл газу (Послуги з розподілу природнього газу)</t>
  </si>
  <si>
    <t>6ee9f4804185428688f3f0a8f605b1c2</t>
  </si>
  <si>
    <t>7572860a778c45f693039a568fad3c1b</t>
  </si>
  <si>
    <t>77310000-6 Послуги з озеленення територій та утримання зелених насаджень</t>
  </si>
  <si>
    <t>7ebf73039d83437781cd8cc6236e211a</t>
  </si>
  <si>
    <t>7f6a7a9fcfd142e6b10cede1ead0ff5c</t>
  </si>
  <si>
    <t>90610000-6 Послуги з прибирання та підмітання вулиць</t>
  </si>
  <si>
    <t>ID контракту</t>
  </si>
  <si>
    <t>bc492c8ed31c4f3093f08f3139d01a08</t>
  </si>
  <si>
    <t>c1f706468fdb4e56b3167e4dad95f35a</t>
  </si>
  <si>
    <t>c5184c9356834f3784b2d01e378dfbd0</t>
  </si>
  <si>
    <t>report.zakupki@prom.ua</t>
  </si>
  <si>
    <t>ЄДРПОУ переможця</t>
  </si>
  <si>
    <t>Ідентифікатор договору (Використовується при звітуванні у E-data)</t>
  </si>
  <si>
    <t>Ідентифікатор закупівлі</t>
  </si>
  <si>
    <t>Ідентифікатор лота</t>
  </si>
  <si>
    <t>АКЦІОНЕРНЕ ТОВАРИСТВО "ОПЕРАТОР ГАЗОРОЗПОДІЛЬНОЇ СИСТЕМИ "КРИВОРІЖГАЗ"</t>
  </si>
  <si>
    <t>Відкриті торги з особливостями</t>
  </si>
  <si>
    <t>ДУ-1/42АВ501-8249-22</t>
  </si>
  <si>
    <t>Дата закінчення договору:</t>
  </si>
  <si>
    <t>Дата підписання договору:</t>
  </si>
  <si>
    <t>Електрична енергія</t>
  </si>
  <si>
    <t>Закупівля без використання електронної системи</t>
  </si>
  <si>
    <t>Звіт створено 2 лютого о 09:12 з використанням http://zakupki.prom.ua</t>
  </si>
  <si>
    <t>КОМУНАЛЬНЕ ПІДПРИЄМСТВО "КРИВБАСВОДОКАНАЛ"</t>
  </si>
  <si>
    <t>Код CPV</t>
  </si>
  <si>
    <t xml:space="preserve">Лот №1 - Послуги з утримання пам’ятників;
Лот №2 - Послуги з утримання підземного переходу на площі 95 квартал; 
Лот №3 - Послуги з утримання зупиночних павільйонів та інформаційних стендів.
</t>
  </si>
  <si>
    <t>Лот №2 - Послуги з утримання підземного переходу на площі 95 квартал</t>
  </si>
  <si>
    <t>Лот №3 - Послуги з утримання зупиночних павільйонів та інформаційних стендів</t>
  </si>
  <si>
    <t>Немає лотів</t>
  </si>
  <si>
    <t>Номер договору</t>
  </si>
  <si>
    <t>Переможець (назва)</t>
  </si>
  <si>
    <t xml:space="preserve">Послуги з утримання дитячих та спортивних майданчиків </t>
  </si>
  <si>
    <t>Послуги з утримання територій загального користування Саксаганського району, а саме: послуги з утримання парку Саксаганського</t>
  </si>
  <si>
    <t xml:space="preserve">Послуги з утримання територій загального користування Саксаганського району, а саме: послуги з утримання парку Саксаганського </t>
  </si>
  <si>
    <t>Послуги зі збирання сміття та утримання в належному санітарному стані територій загального користування району</t>
  </si>
  <si>
    <t>Предмет закупівлі</t>
  </si>
  <si>
    <t>САВЧУК ВАЛЕНТИНА СЕРГІЇВНА</t>
  </si>
  <si>
    <t>Статус договору</t>
  </si>
  <si>
    <t>Сума договору</t>
  </si>
  <si>
    <t>ТОВАРИСТВО З ОБМЕЖЕНОЮ ВІДПОВІДАЛЬНІСТЮ "ДНІПРОВСЬКІ ЕНЕРГЕТИЧНІ ПОСЛУГИ"</t>
  </si>
  <si>
    <t>Тип процедури</t>
  </si>
  <si>
    <t>Узагальнена назва закупівлі</t>
  </si>
  <si>
    <t>ФОП ЛИМАНСЬКИЙ БОГДАН ФЕДОРОВИЧ</t>
  </si>
  <si>
    <t>ФОП СТЕЦЕНКО ВАЛЕНТИН ВАСИЛЬОВИЧ</t>
  </si>
  <si>
    <t>Якщо ви маєте пропозицію чи побажання щодо покращення цього звіту, напишіть нам, будь ласка:</t>
  </si>
  <si>
    <t>активний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</si>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</sst>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4" fontId="1" fillId="0" borderId="0" xfId="0" applyNumberFormat="1" applyFont="1"/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.zakupki.prom.ua/remote/dispatcher/state_purchase_view/40242298" TargetMode="External"/><Relationship Id="rId13" Type="http://schemas.openxmlformats.org/officeDocument/2006/relationships/hyperlink" Target="https://my.zakupki.prom.ua/remote/dispatcher/state_contracting_view/15263908" TargetMode="External"/><Relationship Id="rId18" Type="http://schemas.openxmlformats.org/officeDocument/2006/relationships/hyperlink" Target="https://my.zakupki.prom.ua/remote/dispatcher/state_purchase_lot_view/808184" TargetMode="External"/><Relationship Id="rId3" Type="http://schemas.openxmlformats.org/officeDocument/2006/relationships/hyperlink" Target="https://my.zakupki.prom.ua/remote/dispatcher/state_purchase_lot_view/815891" TargetMode="External"/><Relationship Id="rId21" Type="http://schemas.openxmlformats.org/officeDocument/2006/relationships/hyperlink" Target="https://my.zakupki.prom.ua/remote/dispatcher/state_purchase_lot_view/810269" TargetMode="External"/><Relationship Id="rId7" Type="http://schemas.openxmlformats.org/officeDocument/2006/relationships/hyperlink" Target="https://my.zakupki.prom.ua/remote/dispatcher/state_contracting_view/15197872" TargetMode="External"/><Relationship Id="rId12" Type="http://schemas.openxmlformats.org/officeDocument/2006/relationships/hyperlink" Target="https://my.zakupki.prom.ua/remote/dispatcher/state_purchase_view/40067794" TargetMode="External"/><Relationship Id="rId17" Type="http://schemas.openxmlformats.org/officeDocument/2006/relationships/hyperlink" Target="https://my.zakupki.prom.ua/remote/dispatcher/state_purchase_view/39063482" TargetMode="External"/><Relationship Id="rId2" Type="http://schemas.openxmlformats.org/officeDocument/2006/relationships/hyperlink" Target="https://my.zakupki.prom.ua/remote/dispatcher/state_purchase_view/39263260" TargetMode="External"/><Relationship Id="rId16" Type="http://schemas.openxmlformats.org/officeDocument/2006/relationships/hyperlink" Target="https://my.zakupki.prom.ua/remote/dispatcher/state_contracting_view/15198286" TargetMode="External"/><Relationship Id="rId20" Type="http://schemas.openxmlformats.org/officeDocument/2006/relationships/hyperlink" Target="https://my.zakupki.prom.ua/remote/dispatcher/state_purchase_view/39113694" TargetMode="External"/><Relationship Id="rId1" Type="http://schemas.openxmlformats.org/officeDocument/2006/relationships/hyperlink" Target="mailto:report.zakupki@prom.ua" TargetMode="External"/><Relationship Id="rId6" Type="http://schemas.openxmlformats.org/officeDocument/2006/relationships/hyperlink" Target="https://my.zakupki.prom.ua/remote/dispatcher/state_purchase_lot_view/815826" TargetMode="External"/><Relationship Id="rId11" Type="http://schemas.openxmlformats.org/officeDocument/2006/relationships/hyperlink" Target="https://my.zakupki.prom.ua/remote/dispatcher/state_contracting_view/15262772" TargetMode="External"/><Relationship Id="rId5" Type="http://schemas.openxmlformats.org/officeDocument/2006/relationships/hyperlink" Target="https://my.zakupki.prom.ua/remote/dispatcher/state_purchase_view/39261412" TargetMode="External"/><Relationship Id="rId15" Type="http://schemas.openxmlformats.org/officeDocument/2006/relationships/hyperlink" Target="https://my.zakupki.prom.ua/remote/dispatcher/state_purchase_lot_view/808183" TargetMode="External"/><Relationship Id="rId10" Type="http://schemas.openxmlformats.org/officeDocument/2006/relationships/hyperlink" Target="https://my.zakupki.prom.ua/remote/dispatcher/state_purchase_view/40066262" TargetMode="External"/><Relationship Id="rId19" Type="http://schemas.openxmlformats.org/officeDocument/2006/relationships/hyperlink" Target="https://my.zakupki.prom.ua/remote/dispatcher/state_contracting_view/15198047" TargetMode="External"/><Relationship Id="rId4" Type="http://schemas.openxmlformats.org/officeDocument/2006/relationships/hyperlink" Target="https://my.zakupki.prom.ua/remote/dispatcher/state_contracting_view/15197974" TargetMode="External"/><Relationship Id="rId9" Type="http://schemas.openxmlformats.org/officeDocument/2006/relationships/hyperlink" Target="https://my.zakupki.prom.ua/remote/dispatcher/state_contracting_view/15340748" TargetMode="External"/><Relationship Id="rId14" Type="http://schemas.openxmlformats.org/officeDocument/2006/relationships/hyperlink" Target="https://my.zakupki.prom.ua/remote/dispatcher/state_purchase_view/39063482" TargetMode="External"/><Relationship Id="rId22" Type="http://schemas.openxmlformats.org/officeDocument/2006/relationships/hyperlink" Target="https://my.zakupki.prom.ua/remote/dispatcher/state_contracting_view/15197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pane ySplit="4" topLeftCell="A5" activePane="bottomLeft" state="frozen"/>
      <selection pane="bottomLeft"/>
    </sheetView>
  </sheetViews>
  <sheetFormatPr defaultColWidth="11.42578125" defaultRowHeight="15" x14ac:dyDescent="0.25"/>
  <cols>
    <col min="1" max="1" width="5"/>
    <col min="2" max="4" width="25"/>
    <col min="5" max="5" width="60"/>
    <col min="6" max="8" width="35"/>
    <col min="9" max="10" width="30"/>
    <col min="11" max="13" width="15"/>
    <col min="14" max="16" width="10"/>
  </cols>
  <sheetData>
    <row r="1" spans="1:16" x14ac:dyDescent="0.25">
      <c r="A1" s="1" t="s">
        <v>63</v>
      </c>
    </row>
    <row r="2" spans="1:16" x14ac:dyDescent="0.25">
      <c r="A2" s="2" t="s">
        <v>29</v>
      </c>
    </row>
    <row r="4" spans="1:16" ht="39" x14ac:dyDescent="0.25">
      <c r="A4" s="3" t="s">
        <v>65</v>
      </c>
      <c r="B4" s="3" t="s">
        <v>32</v>
      </c>
      <c r="C4" s="3" t="s">
        <v>33</v>
      </c>
      <c r="D4" s="3" t="s">
        <v>25</v>
      </c>
      <c r="E4" s="3" t="s">
        <v>31</v>
      </c>
      <c r="F4" s="3" t="s">
        <v>60</v>
      </c>
      <c r="G4" s="3" t="s">
        <v>54</v>
      </c>
      <c r="H4" s="3" t="s">
        <v>43</v>
      </c>
      <c r="I4" s="3" t="s">
        <v>59</v>
      </c>
      <c r="J4" s="3" t="s">
        <v>49</v>
      </c>
      <c r="K4" s="3" t="s">
        <v>30</v>
      </c>
      <c r="L4" s="3" t="s">
        <v>48</v>
      </c>
      <c r="M4" s="3" t="s">
        <v>57</v>
      </c>
      <c r="N4" s="3" t="s">
        <v>38</v>
      </c>
      <c r="O4" s="3" t="s">
        <v>37</v>
      </c>
      <c r="P4" s="3" t="s">
        <v>56</v>
      </c>
    </row>
    <row r="5" spans="1:16" x14ac:dyDescent="0.25">
      <c r="A5" s="4">
        <v>1</v>
      </c>
      <c r="B5" s="2" t="str">
        <f>HYPERLINK("https://my.zakupki.prom.ua/remote/dispatcher/state_purchase_view/39263260", "UA-2022-12-12-017517-a")</f>
        <v>UA-2022-12-12-017517-a</v>
      </c>
      <c r="C5" s="2" t="str">
        <f>HYPERLINK("https://my.zakupki.prom.ua/remote/dispatcher/state_purchase_lot_view/815891", "UA-2022-12-12-017517-a-L815891")</f>
        <v>UA-2022-12-12-017517-a-L815891</v>
      </c>
      <c r="D5" s="2" t="str">
        <f>HYPERLINK("https://my.zakupki.prom.ua/remote/dispatcher/state_contracting_view/15197974", "UA-2022-12-12-017517-a-a1")</f>
        <v>UA-2022-12-12-017517-a-a1</v>
      </c>
      <c r="E5" s="1" t="s">
        <v>27</v>
      </c>
      <c r="F5" s="1" t="s">
        <v>50</v>
      </c>
      <c r="G5" s="1" t="s">
        <v>50</v>
      </c>
      <c r="H5" s="1" t="s">
        <v>24</v>
      </c>
      <c r="I5" s="1" t="s">
        <v>35</v>
      </c>
      <c r="J5" s="1" t="s">
        <v>55</v>
      </c>
      <c r="K5" s="1" t="s">
        <v>9</v>
      </c>
      <c r="L5" s="1" t="s">
        <v>10</v>
      </c>
      <c r="M5" s="5">
        <v>1752824.51</v>
      </c>
      <c r="N5" s="6">
        <v>44928</v>
      </c>
      <c r="O5" s="6">
        <v>45291</v>
      </c>
      <c r="P5" s="1" t="s">
        <v>64</v>
      </c>
    </row>
    <row r="6" spans="1:16" x14ac:dyDescent="0.25">
      <c r="A6" s="4">
        <v>2</v>
      </c>
      <c r="B6" s="2" t="str">
        <f>HYPERLINK("https://my.zakupki.prom.ua/remote/dispatcher/state_purchase_view/39261412", "UA-2022-12-12-016636-a")</f>
        <v>UA-2022-12-12-016636-a</v>
      </c>
      <c r="C6" s="2" t="str">
        <f>HYPERLINK("https://my.zakupki.prom.ua/remote/dispatcher/state_purchase_lot_view/815826", "UA-2022-12-12-016636-a-L815826")</f>
        <v>UA-2022-12-12-016636-a-L815826</v>
      </c>
      <c r="D6" s="2" t="str">
        <f>HYPERLINK("https://my.zakupki.prom.ua/remote/dispatcher/state_contracting_view/15197872", "UA-2022-12-12-016636-a-b1")</f>
        <v>UA-2022-12-12-016636-a-b1</v>
      </c>
      <c r="E6" s="1" t="s">
        <v>23</v>
      </c>
      <c r="F6" s="1" t="s">
        <v>52</v>
      </c>
      <c r="G6" s="1" t="s">
        <v>51</v>
      </c>
      <c r="H6" s="1" t="s">
        <v>21</v>
      </c>
      <c r="I6" s="1" t="s">
        <v>35</v>
      </c>
      <c r="J6" s="1" t="s">
        <v>62</v>
      </c>
      <c r="K6" s="1" t="s">
        <v>6</v>
      </c>
      <c r="L6" s="1" t="s">
        <v>7</v>
      </c>
      <c r="M6" s="5">
        <v>1191909.83</v>
      </c>
      <c r="N6" s="6">
        <v>44928</v>
      </c>
      <c r="O6" s="6">
        <v>45291</v>
      </c>
      <c r="P6" s="1" t="s">
        <v>64</v>
      </c>
    </row>
    <row r="7" spans="1:16" x14ac:dyDescent="0.25">
      <c r="A7" s="4">
        <v>3</v>
      </c>
      <c r="B7" s="2" t="str">
        <f>HYPERLINK("https://my.zakupki.prom.ua/remote/dispatcher/state_purchase_view/40242298", "UA-2023-01-23-004079-a")</f>
        <v>UA-2023-01-23-004079-a</v>
      </c>
      <c r="C7" s="2" t="s">
        <v>47</v>
      </c>
      <c r="D7" s="2" t="str">
        <f>HYPERLINK("https://my.zakupki.prom.ua/remote/dispatcher/state_contracting_view/15340748", "UA-2023-01-23-004079-a-a1")</f>
        <v>UA-2023-01-23-004079-a-a1</v>
      </c>
      <c r="E7" s="1" t="s">
        <v>3</v>
      </c>
      <c r="F7" s="1" t="s">
        <v>39</v>
      </c>
      <c r="G7" s="1" t="s">
        <v>39</v>
      </c>
      <c r="H7" s="1" t="s">
        <v>2</v>
      </c>
      <c r="I7" s="1" t="s">
        <v>40</v>
      </c>
      <c r="J7" s="1" t="s">
        <v>58</v>
      </c>
      <c r="K7" s="1" t="s">
        <v>13</v>
      </c>
      <c r="L7" s="1" t="s">
        <v>8</v>
      </c>
      <c r="M7" s="5">
        <v>60324</v>
      </c>
      <c r="N7" s="6">
        <v>44946</v>
      </c>
      <c r="O7" s="6">
        <v>45291</v>
      </c>
      <c r="P7" s="1" t="s">
        <v>64</v>
      </c>
    </row>
    <row r="8" spans="1:16" x14ac:dyDescent="0.25">
      <c r="A8" s="4">
        <v>4</v>
      </c>
      <c r="B8" s="2" t="str">
        <f>HYPERLINK("https://my.zakupki.prom.ua/remote/dispatcher/state_purchase_view/40066262", "UA-2023-01-16-003793-a")</f>
        <v>UA-2023-01-16-003793-a</v>
      </c>
      <c r="C8" s="2" t="s">
        <v>47</v>
      </c>
      <c r="D8" s="2" t="str">
        <f>HYPERLINK("https://my.zakupki.prom.ua/remote/dispatcher/state_contracting_view/15262772", "UA-2023-01-16-003793-a-b1")</f>
        <v>UA-2023-01-16-003793-a-b1</v>
      </c>
      <c r="E8" s="1" t="s">
        <v>22</v>
      </c>
      <c r="F8" s="1" t="s">
        <v>16</v>
      </c>
      <c r="G8" s="1" t="s">
        <v>16</v>
      </c>
      <c r="H8" s="1" t="s">
        <v>15</v>
      </c>
      <c r="I8" s="1" t="s">
        <v>40</v>
      </c>
      <c r="J8" s="1" t="s">
        <v>42</v>
      </c>
      <c r="K8" s="1" t="s">
        <v>0</v>
      </c>
      <c r="L8" s="1" t="s">
        <v>5</v>
      </c>
      <c r="M8" s="5">
        <v>66412</v>
      </c>
      <c r="N8" s="6">
        <v>44939</v>
      </c>
      <c r="O8" s="6">
        <v>45291</v>
      </c>
      <c r="P8" s="1" t="s">
        <v>64</v>
      </c>
    </row>
    <row r="9" spans="1:16" x14ac:dyDescent="0.25">
      <c r="A9" s="4">
        <v>5</v>
      </c>
      <c r="B9" s="2" t="str">
        <f>HYPERLINK("https://my.zakupki.prom.ua/remote/dispatcher/state_purchase_view/40067794", "UA-2023-01-16-004557-a")</f>
        <v>UA-2023-01-16-004557-a</v>
      </c>
      <c r="C9" s="2" t="s">
        <v>47</v>
      </c>
      <c r="D9" s="2" t="str">
        <f>HYPERLINK("https://my.zakupki.prom.ua/remote/dispatcher/state_contracting_view/15263908", "UA-2023-01-16-004557-a-a1")</f>
        <v>UA-2023-01-16-004557-a-a1</v>
      </c>
      <c r="E9" s="1" t="s">
        <v>28</v>
      </c>
      <c r="F9" s="1" t="s">
        <v>18</v>
      </c>
      <c r="G9" s="1" t="s">
        <v>18</v>
      </c>
      <c r="H9" s="1" t="s">
        <v>17</v>
      </c>
      <c r="I9" s="1" t="s">
        <v>40</v>
      </c>
      <c r="J9" s="1" t="s">
        <v>34</v>
      </c>
      <c r="K9" s="1" t="s">
        <v>1</v>
      </c>
      <c r="L9" s="1" t="s">
        <v>36</v>
      </c>
      <c r="M9" s="5">
        <v>1450.58</v>
      </c>
      <c r="N9" s="6">
        <v>44942</v>
      </c>
      <c r="O9" s="6">
        <v>45291</v>
      </c>
      <c r="P9" s="1" t="s">
        <v>64</v>
      </c>
    </row>
    <row r="10" spans="1:16" x14ac:dyDescent="0.25">
      <c r="A10" s="4">
        <v>6</v>
      </c>
      <c r="B10" s="2" t="str">
        <f>HYPERLINK("https://my.zakupki.prom.ua/remote/dispatcher/state_purchase_view/39063482", "UA-2022-12-06-009109-a")</f>
        <v>UA-2022-12-06-009109-a</v>
      </c>
      <c r="C10" s="2" t="str">
        <f>HYPERLINK("https://my.zakupki.prom.ua/remote/dispatcher/state_purchase_lot_view/808183", "UA-2022-12-06-009109-a-L808183")</f>
        <v>UA-2022-12-06-009109-a-L808183</v>
      </c>
      <c r="D10" s="2" t="str">
        <f>HYPERLINK("https://my.zakupki.prom.ua/remote/dispatcher/state_contracting_view/15198286", "UA-2022-12-06-009109-a-c1")</f>
        <v>UA-2022-12-06-009109-a-c1</v>
      </c>
      <c r="E10" s="1" t="s">
        <v>20</v>
      </c>
      <c r="F10" s="1" t="s">
        <v>44</v>
      </c>
      <c r="G10" s="1" t="s">
        <v>45</v>
      </c>
      <c r="H10" s="1" t="s">
        <v>24</v>
      </c>
      <c r="I10" s="1" t="s">
        <v>35</v>
      </c>
      <c r="J10" s="1" t="s">
        <v>61</v>
      </c>
      <c r="K10" s="1" t="s">
        <v>11</v>
      </c>
      <c r="L10" s="1" t="s">
        <v>14</v>
      </c>
      <c r="M10" s="5">
        <v>149998.79999999999</v>
      </c>
      <c r="N10" s="6">
        <v>44928</v>
      </c>
      <c r="O10" s="6">
        <v>45291</v>
      </c>
      <c r="P10" s="1" t="s">
        <v>64</v>
      </c>
    </row>
    <row r="11" spans="1:16" x14ac:dyDescent="0.25">
      <c r="A11" s="4">
        <v>7</v>
      </c>
      <c r="B11" s="2" t="str">
        <f>HYPERLINK("https://my.zakupki.prom.ua/remote/dispatcher/state_purchase_view/39063482", "UA-2022-12-06-009109-a")</f>
        <v>UA-2022-12-06-009109-a</v>
      </c>
      <c r="C11" s="2" t="str">
        <f>HYPERLINK("https://my.zakupki.prom.ua/remote/dispatcher/state_purchase_lot_view/808184", "UA-2022-12-06-009109-a-L808184")</f>
        <v>UA-2022-12-06-009109-a-L808184</v>
      </c>
      <c r="D11" s="2" t="str">
        <f>HYPERLINK("https://my.zakupki.prom.ua/remote/dispatcher/state_contracting_view/15198047", "UA-2022-12-06-009109-a-a2")</f>
        <v>UA-2022-12-06-009109-a-a2</v>
      </c>
      <c r="E11" s="1" t="s">
        <v>26</v>
      </c>
      <c r="F11" s="1" t="s">
        <v>44</v>
      </c>
      <c r="G11" s="1" t="s">
        <v>46</v>
      </c>
      <c r="H11" s="1" t="s">
        <v>24</v>
      </c>
      <c r="I11" s="1" t="s">
        <v>35</v>
      </c>
      <c r="J11" s="1" t="s">
        <v>61</v>
      </c>
      <c r="K11" s="1" t="s">
        <v>11</v>
      </c>
      <c r="L11" s="1" t="s">
        <v>12</v>
      </c>
      <c r="M11" s="5">
        <v>705001.08</v>
      </c>
      <c r="N11" s="6">
        <v>44928</v>
      </c>
      <c r="O11" s="6">
        <v>45291</v>
      </c>
      <c r="P11" s="1" t="s">
        <v>64</v>
      </c>
    </row>
    <row r="12" spans="1:16" x14ac:dyDescent="0.25">
      <c r="A12" s="4">
        <v>8</v>
      </c>
      <c r="B12" s="2" t="str">
        <f>HYPERLINK("https://my.zakupki.prom.ua/remote/dispatcher/state_purchase_view/39113694", "UA-2022-12-07-012700-a")</f>
        <v>UA-2022-12-07-012700-a</v>
      </c>
      <c r="C12" s="2" t="str">
        <f>HYPERLINK("https://my.zakupki.prom.ua/remote/dispatcher/state_purchase_lot_view/810269", "UA-2022-12-07-012700-a-L810269")</f>
        <v>UA-2022-12-07-012700-a-L810269</v>
      </c>
      <c r="D12" s="2" t="str">
        <f>HYPERLINK("https://my.zakupki.prom.ua/remote/dispatcher/state_contracting_view/15197796", "UA-2022-12-07-012700-a-a1")</f>
        <v>UA-2022-12-07-012700-a-a1</v>
      </c>
      <c r="E12" s="1" t="s">
        <v>19</v>
      </c>
      <c r="F12" s="1" t="s">
        <v>53</v>
      </c>
      <c r="G12" s="1" t="s">
        <v>53</v>
      </c>
      <c r="H12" s="1" t="s">
        <v>24</v>
      </c>
      <c r="I12" s="1" t="s">
        <v>35</v>
      </c>
      <c r="J12" s="1" t="s">
        <v>55</v>
      </c>
      <c r="K12" s="1" t="s">
        <v>9</v>
      </c>
      <c r="L12" s="1" t="s">
        <v>4</v>
      </c>
      <c r="M12" s="5">
        <v>3059890.5</v>
      </c>
      <c r="N12" s="6">
        <v>44928</v>
      </c>
      <c r="O12" s="6">
        <v>45291</v>
      </c>
      <c r="P12" s="1" t="s">
        <v>64</v>
      </c>
    </row>
    <row r="13" spans="1:16" x14ac:dyDescent="0.25">
      <c r="A13" s="1" t="s">
        <v>41</v>
      </c>
    </row>
  </sheetData>
  <autoFilter ref="A4:P12"/>
  <hyperlinks>
    <hyperlink ref="A2" r:id="rId1" display="mailto:report.zakupki@prom.ua"/>
    <hyperlink ref="B5" r:id="rId2" display="https://my.zakupki.prom.ua/remote/dispatcher/state_purchase_view/39263260"/>
    <hyperlink ref="C5" r:id="rId3" display="https://my.zakupki.prom.ua/remote/dispatcher/state_purchase_lot_view/815891"/>
    <hyperlink ref="D5" r:id="rId4" display="https://my.zakupki.prom.ua/remote/dispatcher/state_contracting_view/15197974"/>
    <hyperlink ref="B6" r:id="rId5" display="https://my.zakupki.prom.ua/remote/dispatcher/state_purchase_view/39261412"/>
    <hyperlink ref="C6" r:id="rId6" display="https://my.zakupki.prom.ua/remote/dispatcher/state_purchase_lot_view/815826"/>
    <hyperlink ref="D6" r:id="rId7" display="https://my.zakupki.prom.ua/remote/dispatcher/state_contracting_view/15197872"/>
    <hyperlink ref="B7" r:id="rId8" display="https://my.zakupki.prom.ua/remote/dispatcher/state_purchase_view/40242298"/>
    <hyperlink ref="D7" r:id="rId9" display="https://my.zakupki.prom.ua/remote/dispatcher/state_contracting_view/15340748"/>
    <hyperlink ref="B8" r:id="rId10" display="https://my.zakupki.prom.ua/remote/dispatcher/state_purchase_view/40066262"/>
    <hyperlink ref="D8" r:id="rId11" display="https://my.zakupki.prom.ua/remote/dispatcher/state_contracting_view/15262772"/>
    <hyperlink ref="B9" r:id="rId12" display="https://my.zakupki.prom.ua/remote/dispatcher/state_purchase_view/40067794"/>
    <hyperlink ref="D9" r:id="rId13" display="https://my.zakupki.prom.ua/remote/dispatcher/state_contracting_view/15263908"/>
    <hyperlink ref="B10" r:id="rId14" display="https://my.zakupki.prom.ua/remote/dispatcher/state_purchase_view/39063482"/>
    <hyperlink ref="C10" r:id="rId15" display="https://my.zakupki.prom.ua/remote/dispatcher/state_purchase_lot_view/808183"/>
    <hyperlink ref="D10" r:id="rId16" display="https://my.zakupki.prom.ua/remote/dispatcher/state_contracting_view/15198286"/>
    <hyperlink ref="B11" r:id="rId17" display="https://my.zakupki.prom.ua/remote/dispatcher/state_purchase_view/39063482"/>
    <hyperlink ref="C11" r:id="rId18" display="https://my.zakupki.prom.ua/remote/dispatcher/state_purchase_lot_view/808184"/>
    <hyperlink ref="D11" r:id="rId19" display="https://my.zakupki.prom.ua/remote/dispatcher/state_contracting_view/15198047"/>
    <hyperlink ref="B12" r:id="rId20" display="https://my.zakupki.prom.ua/remote/dispatcher/state_purchase_view/39113694"/>
    <hyperlink ref="C12" r:id="rId21" display="https://my.zakupki.prom.ua/remote/dispatcher/state_purchase_lot_view/810269"/>
    <hyperlink ref="D12" r:id="rId22" display="https://my.zakupki.prom.ua/remote/dispatcher/state_contracting_view/1519779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Молчанова Инна</cp:lastModifiedBy>
  <dcterms:created xsi:type="dcterms:W3CDTF">2023-02-02T09:12:11Z</dcterms:created>
  <dcterms:modified xsi:type="dcterms:W3CDTF">2023-02-02T13:58:25Z</dcterms:modified>
  <cp:category/>
</cp:coreProperties>
</file>