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88" i="1" l="1"/>
  <c r="F88" i="1"/>
  <c r="G88" i="1" s="1"/>
  <c r="K87" i="1"/>
  <c r="L84" i="1"/>
  <c r="K84" i="1"/>
  <c r="M84" i="1" s="1"/>
  <c r="J84" i="1"/>
  <c r="G84" i="1"/>
  <c r="L83" i="1"/>
  <c r="K83" i="1"/>
  <c r="M83" i="1" s="1"/>
  <c r="J83" i="1"/>
  <c r="I83" i="1"/>
  <c r="G83" i="1"/>
  <c r="F83" i="1"/>
  <c r="F87" i="1" s="1"/>
  <c r="G87" i="1" s="1"/>
  <c r="K80" i="1"/>
  <c r="I80" i="1"/>
  <c r="I88" i="1" s="1"/>
  <c r="G80" i="1"/>
  <c r="K79" i="1"/>
  <c r="I79" i="1"/>
  <c r="I87" i="1" s="1"/>
  <c r="G79" i="1"/>
  <c r="M74" i="1"/>
  <c r="L74" i="1"/>
  <c r="L70" i="1"/>
  <c r="M70" i="1" s="1"/>
  <c r="E70" i="1"/>
  <c r="G70" i="1" s="1"/>
  <c r="L69" i="1"/>
  <c r="G69" i="1"/>
  <c r="E69" i="1"/>
  <c r="L66" i="1"/>
  <c r="K66" i="1"/>
  <c r="M66" i="1" s="1"/>
  <c r="J66" i="1"/>
  <c r="G66" i="1"/>
  <c r="L65" i="1"/>
  <c r="K65" i="1"/>
  <c r="M65" i="1" s="1"/>
  <c r="J65" i="1"/>
  <c r="G65" i="1"/>
  <c r="F62" i="1"/>
  <c r="F71" i="1" s="1"/>
  <c r="E62" i="1"/>
  <c r="E71" i="1" s="1"/>
  <c r="G71" i="1" s="1"/>
  <c r="L61" i="1"/>
  <c r="I61" i="1"/>
  <c r="H61" i="1"/>
  <c r="H70" i="1" s="1"/>
  <c r="J70" i="1" s="1"/>
  <c r="G61" i="1"/>
  <c r="D36" i="1"/>
  <c r="C36" i="1"/>
  <c r="J35" i="1"/>
  <c r="G35" i="1"/>
  <c r="F35" i="1"/>
  <c r="H35" i="1" s="1"/>
  <c r="E35" i="1"/>
  <c r="I34" i="1"/>
  <c r="G34" i="1"/>
  <c r="I62" i="1" s="1"/>
  <c r="F34" i="1"/>
  <c r="H62" i="1" s="1"/>
  <c r="E34" i="1"/>
  <c r="E36" i="1" s="1"/>
  <c r="F23" i="1"/>
  <c r="I23" i="1" s="1"/>
  <c r="E23" i="1"/>
  <c r="G23" i="1" s="1"/>
  <c r="I71" i="1" l="1"/>
  <c r="L71" i="1" s="1"/>
  <c r="L62" i="1"/>
  <c r="L87" i="1"/>
  <c r="J87" i="1"/>
  <c r="K62" i="1"/>
  <c r="M62" i="1" s="1"/>
  <c r="H71" i="1"/>
  <c r="J62" i="1"/>
  <c r="L88" i="1"/>
  <c r="J88" i="1"/>
  <c r="M87" i="1"/>
  <c r="M88" i="1"/>
  <c r="H23" i="1"/>
  <c r="J23" i="1" s="1"/>
  <c r="H34" i="1"/>
  <c r="H36" i="1" s="1"/>
  <c r="J34" i="1"/>
  <c r="J36" i="1" s="1"/>
  <c r="I35" i="1"/>
  <c r="K35" i="1" s="1"/>
  <c r="F36" i="1"/>
  <c r="K61" i="1"/>
  <c r="M61" i="1" s="1"/>
  <c r="H69" i="1"/>
  <c r="J79" i="1"/>
  <c r="L79" i="1"/>
  <c r="M79" i="1" s="1"/>
  <c r="J80" i="1"/>
  <c r="L80" i="1"/>
  <c r="M80" i="1" s="1"/>
  <c r="K34" i="1"/>
  <c r="K36" i="1" s="1"/>
  <c r="G36" i="1"/>
  <c r="J61" i="1"/>
  <c r="G62" i="1"/>
  <c r="J69" i="1" l="1"/>
  <c r="H74" i="1"/>
  <c r="J74" i="1" s="1"/>
  <c r="K69" i="1"/>
  <c r="M69" i="1" s="1"/>
  <c r="I36" i="1"/>
  <c r="K71" i="1"/>
  <c r="M71" i="1" s="1"/>
  <c r="J71" i="1"/>
</calcChain>
</file>

<file path=xl/sharedStrings.xml><?xml version="1.0" encoding="utf-8"?>
<sst xmlns="http://schemas.openxmlformats.org/spreadsheetml/2006/main" count="180" uniqueCount="95">
  <si>
    <t>Затверджено</t>
  </si>
  <si>
    <t>Наказ Міністерства фінансів України</t>
  </si>
  <si>
    <t>26.08.2014  № 836</t>
  </si>
  <si>
    <t>(у редакції наказу Міністерства фінансів України від 15 листопада 2018 року №908)</t>
  </si>
  <si>
    <t>Звіт</t>
  </si>
  <si>
    <t>про виконання паспорта бюджетної програми місцевого бюджету за 2018  рік</t>
  </si>
  <si>
    <t>1.</t>
  </si>
  <si>
    <t>0200000</t>
  </si>
  <si>
    <t>Виконавчий комітет Саксаганської районної у місті ради</t>
  </si>
  <si>
    <t>(КТПКВК МБ)</t>
  </si>
  <si>
    <t>(найменування головного розпорядника)</t>
  </si>
  <si>
    <t>2.</t>
  </si>
  <si>
    <t>0210000</t>
  </si>
  <si>
    <t>(найменування відповідального виконавця)</t>
  </si>
  <si>
    <t>3.</t>
  </si>
  <si>
    <t>0210160</t>
  </si>
  <si>
    <t>0111</t>
  </si>
  <si>
    <t>"Керівництво і управління у відповідній сфері у містах (місті Києві), селищах, селах, об'єднаних територіальних громадах"</t>
  </si>
  <si>
    <t>(КФКВК)</t>
  </si>
  <si>
    <t>(найменування бюджетної програми)</t>
  </si>
  <si>
    <t>4.</t>
  </si>
  <si>
    <t>Видатки (надані кредити) за бюджетною програмою:</t>
  </si>
  <si>
    <t>(грн)</t>
  </si>
  <si>
    <t>Затверджено у паспорті бюджетної програми</t>
  </si>
  <si>
    <t>Касові видатки (надані кредити)</t>
  </si>
  <si>
    <t>Відхилення</t>
  </si>
  <si>
    <t>загальний фонд</t>
  </si>
  <si>
    <t>спеціальний фонд</t>
  </si>
  <si>
    <t>усього</t>
  </si>
  <si>
    <t>5.</t>
  </si>
  <si>
    <t>Напрями використання бюджетних коштів:</t>
  </si>
  <si>
    <t>N
з/п</t>
  </si>
  <si>
    <t>Напрями використання  бюджетних коштів</t>
  </si>
  <si>
    <t>Здійснення виконавчим комітетом Саксаганської районної у місті ради  наданих законодавством
повноважень у відповідній сфері</t>
  </si>
  <si>
    <t>Забезпечення проведення капітальних видатків</t>
  </si>
  <si>
    <t>Усього</t>
  </si>
  <si>
    <t>Пояснення щодо причин відхилення між касовими видатками (наданими кредитами) та затвердженими у паспорті бюджетної програми - Відхилення пояснюється економією коштів при укладанні договорів на придбання предметів, матеріалів, обладнання, на надання послуг, у тому числі по оплаті енергоносіїв та збільшення пояснюється у звязку з надходження коштів по спеціальному фонду, як власні надходження, що не була передбачена та витрачалась на реалізацію заходів та не призвів до запровадження нових заходів програми</t>
  </si>
  <si>
    <t>6.</t>
  </si>
  <si>
    <t>Видатки (надані кредити) на реалізацію місцевих/регіональних програм, які виконуються в межах бюджетної програми:</t>
  </si>
  <si>
    <t>Найменування місцевої / регіональної програми</t>
  </si>
  <si>
    <t>Пояснення щодо причин відхилення між касовими видатками (наданими кредитами) та затвердженими у паспорті бюджетної програми</t>
  </si>
  <si>
    <t>7.</t>
  </si>
  <si>
    <t>Результативні показники бюджетної програми та аналіз їх виконання:</t>
  </si>
  <si>
    <t>N
 з/п</t>
  </si>
  <si>
    <t>Показники</t>
  </si>
  <si>
    <t>Одиниця виміру</t>
  </si>
  <si>
    <t>Джерело інформації</t>
  </si>
  <si>
    <t>Фактичні результативні показники, досягнуті за рахунок касових видатків (наданих кредитів)</t>
  </si>
  <si>
    <t>Забезпечення виконання наданих законодавством повноважень</t>
  </si>
  <si>
    <t>затрат</t>
  </si>
  <si>
    <t>кількість штатних одиниць.</t>
  </si>
  <si>
    <t>од.</t>
  </si>
  <si>
    <t>штатний розпис</t>
  </si>
  <si>
    <t>обсяг поточних видатків</t>
  </si>
  <si>
    <t>грн.</t>
  </si>
  <si>
    <t xml:space="preserve">Рішення Саксаганської районної у місті ради віди 22 грудня 2017 року № 185 "Про районний у місті бюджет на 2018 рік"зі змінами </t>
  </si>
  <si>
    <t>Пояснення щодо причин розбіжностей між затвердженими та досягнутими результативними показниками - Відхилення пояснюється економією коштів при укладанні договорів на придбання предметів, матеріалів, обладнання, на надання послуг, у тому числі по оплаті енергоносіїв та збільшення пояснюється у звязку з надходження коштів по спеціальному фонду, як власні надходження, що не була передбачена та витрачалась на реалізацію заходів та не призвів до запровадження нових заходів програми</t>
  </si>
  <si>
    <t>продукту</t>
  </si>
  <si>
    <t>кількість отриманих листів, доручень, звернень, заяв, скарг</t>
  </si>
  <si>
    <t>система електронного документообігу  "Звернення громадян. Документообіг"</t>
  </si>
  <si>
    <t>кількість прийнятих нормативно-правових актів (рішення районної у місті ради, рішення виконкому районної у місті ради, розпорядження голови районної у місті ради)</t>
  </si>
  <si>
    <t xml:space="preserve">Пояснення щодо причин розбіжностей між затвердженими та досягнутими результативними показниками - відхилення показників у кількості отриманих листів, доручень, звернень, заяв, скарг  у бік збільшення, у зв'язку зі збільшенням обсягів роботи на підставі розширеного переліку делегованих повноважень протягом року, що і призвело до зростання кількостізверненьта прийнятих рішень </t>
  </si>
  <si>
    <t>ефективності</t>
  </si>
  <si>
    <t>кількість виконаних листів, доручень, звернень, заяв, скарг на одного одного працівника</t>
  </si>
  <si>
    <t>розрахунково</t>
  </si>
  <si>
    <t>кількість прийнятих нормативно-правових актів на одного працівника</t>
  </si>
  <si>
    <t>витрати на утримання однієї штатної одиниці</t>
  </si>
  <si>
    <t>Пояснення щодо причин розбіжностей між затвердженими та досягнутими результативними показниками -  відхилення показнику кількості виконаних доручень, звернень, заяв, скарг та прийнятих рішень і розпоряджень на одного працівника збільшено у звязку зі збільшенням загальної кількості даних показників, а витрати на утримання однієї штатної одиниці зменшено у звязку з економією коштів, що виникла у результаті укладених договорів.</t>
  </si>
  <si>
    <t>якості</t>
  </si>
  <si>
    <t>відсоток виконаних листів, доручень, звернень, заяв, скарг</t>
  </si>
  <si>
    <t>%</t>
  </si>
  <si>
    <t>відсоток виконанихкількість прийнятих нормативно-правових актів на одного працівника</t>
  </si>
  <si>
    <t>Пояснення щодо причин розбіжностей між затвердженими та досягнутими результативними показниками - відсутні, оскільки виконання 100%, а також збільшення пов'язане з якістю виконання повноважень</t>
  </si>
  <si>
    <t>обсяг видатків на придбання обладнання і предметів довгострокового користування</t>
  </si>
  <si>
    <t>розрахунок до кошторису</t>
  </si>
  <si>
    <t>обсяг видатків на капітальний ремонт</t>
  </si>
  <si>
    <t>Пояснення щодо причин розбіжностей між затвердженими та досягнутими результативними показниками - Відхилення пояснюється економією коштів при укладанні договорів на експертизу проектно-кошторисних документацій на капітальний ремонт та придбанні техніки</t>
  </si>
  <si>
    <t>кількість придбаного обладнання і предметів довгострокового користування</t>
  </si>
  <si>
    <t>кількість проектно-кошторисної документації на здійснення капітального ремонту</t>
  </si>
  <si>
    <t>Пояснення щодо причин розбіжностей між затвердженими та досягнутими результативними показниками - відсутні, оскільки виконання 100%</t>
  </si>
  <si>
    <t>середні видатки на придбання одиниці обладнання і предметів довгострокового користування</t>
  </si>
  <si>
    <t>середні видатки на виготовлення однієї проектно-кошторисної документації на здійснення капітального ремонту</t>
  </si>
  <si>
    <t>Пояснення щодо причин розбіжностей між затвердженими та досягнутими результативними показниками - економія виникла в ході укладання договорів</t>
  </si>
  <si>
    <t>відсоток виконання  кількості придбаного обладнання і предметів довгострокового користування  фактично виконаних до планових</t>
  </si>
  <si>
    <t>відсоток виконання кількості проектно-кошторисної документації на здійснення капітального ремонту фактичної кількості до планової</t>
  </si>
  <si>
    <t>Аналіз стану виконання результативних показників</t>
  </si>
  <si>
    <t>Виконком Саксаганської районної у місті ради забезпечує управління районом відповідно до повноважень, делегованих йому рішенням Криворізької міської ради від 31.03.2016 № 381 “Про обсяг і межі повноважень районних у місті рад та їх виконавчих органів”, зі змінами. Для забезпечення виконання мети бюджетної програми у 2018 році за КПКВК МБ 0210160 "Керівництво і управління у відповідній сфері у містах (місті Києві), селищах, селах, об'єднаних територіальних громадах" уточнені показники за паспортом бюджетної програми склали33543937 грн., у тому числі по загальному фонду - 33102593 грн., по спеціальному фонду - 441344грн.  В частині уточнення планових показників спеціального фонду за рахунок власних надходжень бюджетних установ, відповідно до вимог Постанови Кабінету міністрів України від 28.02.2002 № 228 "Про затвердження Порядку складання, розгляду, затвердження та основних вимог до виконання кошторисів бюджетних установ" зі змінами , у 2018 році було внесено зміни до спеціального фонду кошторису на суму 42944,00 грн. за рахунок надходжень по коду25010300 від оренди та 25010400 від реалізації майна. Протягом 2018року здійснення видатків проводилось відповідно до обсягу фінансування, визначеного паспортом бюджетної програми. Виконання касових видатків склало в цілому 99,7%, по загальному фонду - 99,7%, по спеціальному - 99,8%.</t>
  </si>
  <si>
    <t>Голова районної у місті ради</t>
  </si>
  <si>
    <t>В. Беззубченко</t>
  </si>
  <si>
    <t>(підпис)</t>
  </si>
  <si>
    <t>(ініціали та прізвище)</t>
  </si>
  <si>
    <t>Завідуюча відділом бухгалтерського обліку,</t>
  </si>
  <si>
    <t>головний бухгалтер</t>
  </si>
  <si>
    <t>Н. Порохнява</t>
  </si>
  <si>
    <t xml:space="preserve">Завідуюча відділом бухгалтерського обліку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</si>
</sst>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10" x14ac:knownFonts="1">
    <font>
      <sz val="11"/>
      <color theme="1"/>
      <name val="Calibri"/>
      <family val="2"/>
      <scheme val="minor"/>
    </font>
    <font>
      <sz val="14"/>
      <name val="Times New Roman"/>
      <family val="1"/>
      <charset val="204"/>
    </font>
    <font>
      <sz val="10"/>
      <name val="Times New Roman"/>
      <family val="1"/>
      <charset val="204"/>
    </font>
    <font>
      <sz val="12"/>
      <name val="Times New Roman"/>
      <family val="1"/>
      <charset val="204"/>
    </font>
    <font>
      <b/>
      <sz val="12"/>
      <color rgb="FF000000"/>
      <name val="Times New Roman"/>
      <family val="1"/>
      <charset val="204"/>
    </font>
    <font>
      <sz val="12"/>
      <color rgb="FF000000"/>
      <name val="Times New Roman"/>
      <family val="1"/>
      <charset val="204"/>
    </font>
    <font>
      <sz val="8"/>
      <color rgb="FF000000"/>
      <name val="Times New Roman"/>
      <family val="1"/>
      <charset val="204"/>
    </font>
    <font>
      <sz val="13"/>
      <name val="Times New Roman"/>
      <family val="1"/>
      <charset val="204"/>
    </font>
    <font>
      <b/>
      <sz val="13"/>
      <name val="Times New Roman"/>
      <family val="1"/>
      <charset val="204"/>
    </font>
    <font>
      <sz val="11"/>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57">
    <xf numFmtId="0" fontId="0" fillId="0" borderId="0" xfId="0"/>
    <xf numFmtId="0" fontId="1" fillId="0" borderId="0" xfId="0" applyFont="1" applyAlignment="1">
      <alignment horizontal="left" vertical="center" indent="15"/>
    </xf>
    <xf numFmtId="0" fontId="2" fillId="0" borderId="0" xfId="0" applyFont="1"/>
    <xf numFmtId="0" fontId="1" fillId="0" borderId="0" xfId="0" applyFont="1" applyAlignment="1">
      <alignment horizontal="left" vertical="center"/>
    </xf>
    <xf numFmtId="0" fontId="0" fillId="0" borderId="0" xfId="0" applyFont="1"/>
    <xf numFmtId="0" fontId="3" fillId="0" borderId="0" xfId="0" applyFont="1" applyAlignment="1">
      <alignment horizontal="left" vertical="center" indent="15"/>
    </xf>
    <xf numFmtId="0" fontId="4" fillId="0" borderId="0" xfId="0" applyFont="1" applyAlignment="1">
      <alignment horizontal="center" vertical="center"/>
    </xf>
    <xf numFmtId="0" fontId="5" fillId="0" borderId="0" xfId="0" applyFont="1" applyAlignment="1">
      <alignment horizontal="center" vertical="center" wrapText="1"/>
    </xf>
    <xf numFmtId="49" fontId="5" fillId="0" borderId="1" xfId="0" applyNumberFormat="1" applyFont="1" applyBorder="1" applyAlignment="1">
      <alignment horizontal="center" vertical="center" wrapText="1"/>
    </xf>
    <xf numFmtId="0" fontId="5" fillId="0" borderId="0" xfId="0" applyFont="1" applyAlignment="1">
      <alignment vertical="center" wrapText="1"/>
    </xf>
    <xf numFmtId="0" fontId="0" fillId="0" borderId="1" xfId="0" applyBorder="1"/>
    <xf numFmtId="0" fontId="6" fillId="0" borderId="0" xfId="0" applyFont="1" applyAlignment="1">
      <alignment horizontal="center" vertical="top" wrapText="1"/>
    </xf>
    <xf numFmtId="0" fontId="6" fillId="0" borderId="0" xfId="0" applyFont="1" applyAlignment="1">
      <alignment horizontal="center" vertical="top" wrapText="1"/>
    </xf>
    <xf numFmtId="0" fontId="6" fillId="0" borderId="0" xfId="0" applyFont="1" applyBorder="1" applyAlignment="1">
      <alignment horizontal="center" vertical="top" wrapText="1"/>
    </xf>
    <xf numFmtId="49" fontId="3" fillId="0" borderId="1" xfId="0" applyNumberFormat="1" applyFont="1" applyBorder="1" applyAlignment="1">
      <alignment horizontal="center"/>
    </xf>
    <xf numFmtId="0" fontId="6" fillId="0" borderId="0" xfId="0" applyFont="1" applyAlignment="1">
      <alignment horizontal="center" vertical="center" wrapText="1"/>
    </xf>
    <xf numFmtId="0" fontId="5" fillId="0" borderId="0" xfId="0" applyFont="1" applyAlignment="1">
      <alignment vertical="center" wrapText="1"/>
    </xf>
    <xf numFmtId="0" fontId="5" fillId="0" borderId="0" xfId="0" applyFont="1"/>
    <xf numFmtId="0" fontId="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horizontal="left" vertical="center" wrapText="1"/>
    </xf>
    <xf numFmtId="0" fontId="5" fillId="0" borderId="2" xfId="0" applyFont="1" applyBorder="1" applyAlignment="1">
      <alignment vertical="center" wrapText="1"/>
    </xf>
    <xf numFmtId="0" fontId="5" fillId="0" borderId="0" xfId="0" applyFont="1" applyAlignment="1">
      <alignment horizontal="center" vertical="center" wrapText="1"/>
    </xf>
    <xf numFmtId="0" fontId="7" fillId="0" borderId="2" xfId="0" applyFont="1" applyBorder="1" applyAlignment="1">
      <alignment horizontal="justify" vertical="center" wrapText="1"/>
    </xf>
    <xf numFmtId="0" fontId="3" fillId="0" borderId="2" xfId="0" applyFont="1" applyBorder="1" applyAlignment="1">
      <alignment horizontal="center" vertical="center" wrapText="1"/>
    </xf>
    <xf numFmtId="2" fontId="3" fillId="0" borderId="2" xfId="0" applyNumberFormat="1" applyFont="1" applyBorder="1" applyAlignment="1">
      <alignment horizontal="center" vertical="center" wrapText="1"/>
    </xf>
    <xf numFmtId="0" fontId="3" fillId="0" borderId="2" xfId="0" applyFont="1" applyBorder="1" applyAlignment="1">
      <alignmen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vertical="center" wrapText="1"/>
    </xf>
    <xf numFmtId="1" fontId="5" fillId="0" borderId="2" xfId="0" applyNumberFormat="1" applyFont="1" applyBorder="1" applyAlignment="1">
      <alignment vertical="center" wrapText="1"/>
    </xf>
    <xf numFmtId="1" fontId="5" fillId="0" borderId="2" xfId="0" applyNumberFormat="1" applyFont="1" applyBorder="1" applyAlignment="1">
      <alignment horizontal="center" vertical="center" wrapText="1"/>
    </xf>
    <xf numFmtId="2" fontId="3" fillId="0" borderId="2" xfId="0" applyNumberFormat="1" applyFont="1" applyBorder="1" applyAlignment="1">
      <alignment horizontal="left" vertical="center" wrapText="1"/>
    </xf>
    <xf numFmtId="2" fontId="5" fillId="0" borderId="2" xfId="0" applyNumberFormat="1" applyFont="1" applyBorder="1" applyAlignment="1">
      <alignment vertical="center" wrapText="1"/>
    </xf>
    <xf numFmtId="164" fontId="5" fillId="0" borderId="2" xfId="0" applyNumberFormat="1" applyFont="1" applyBorder="1" applyAlignment="1">
      <alignment vertical="center" wrapText="1"/>
    </xf>
    <xf numFmtId="2" fontId="5" fillId="0" borderId="2" xfId="0" applyNumberFormat="1" applyFont="1" applyBorder="1" applyAlignment="1">
      <alignment horizontal="center" vertical="center" wrapText="1"/>
    </xf>
    <xf numFmtId="0" fontId="7" fillId="0" borderId="2" xfId="0" applyFont="1" applyBorder="1" applyAlignment="1">
      <alignment vertical="center" wrapText="1"/>
    </xf>
    <xf numFmtId="2" fontId="1" fillId="0" borderId="2"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8" fillId="0" borderId="2" xfId="0" applyFont="1" applyBorder="1" applyAlignment="1">
      <alignment vertical="center" wrapText="1"/>
    </xf>
    <xf numFmtId="0" fontId="1" fillId="2" borderId="2" xfId="0" applyFont="1" applyFill="1" applyBorder="1" applyAlignment="1">
      <alignment horizontal="center" vertical="center" wrapText="1"/>
    </xf>
    <xf numFmtId="0" fontId="8" fillId="0" borderId="2" xfId="0" applyFont="1" applyBorder="1"/>
    <xf numFmtId="0" fontId="9" fillId="0" borderId="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6" xfId="0" applyFont="1" applyBorder="1" applyAlignment="1">
      <alignment horizontal="center" vertical="center" wrapText="1"/>
    </xf>
    <xf numFmtId="0" fontId="2" fillId="0" borderId="1" xfId="0" applyFont="1" applyBorder="1"/>
    <xf numFmtId="0" fontId="0" fillId="0" borderId="1" xfId="0" applyFont="1" applyBorder="1"/>
    <xf numFmtId="0" fontId="1" fillId="0" borderId="1" xfId="0" applyFont="1" applyBorder="1"/>
    <xf numFmtId="0" fontId="2" fillId="0" borderId="0" xfId="0" applyFont="1" applyBorder="1"/>
    <xf numFmtId="14" fontId="0" fillId="0" borderId="0" xfId="0" applyNumberFormat="1" applyFont="1"/>
    <xf numFmtId="0" fontId="2" fillId="0" borderId="6" xfId="0" applyFont="1" applyBorder="1" applyAlignment="1">
      <alignment horizontal="center"/>
    </xf>
    <xf numFmtId="0" fontId="2" fillId="0" borderId="6"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center"/>
    </xf>
    <xf numFmtId="0" fontId="1" fillId="0" borderId="0" xfId="0" applyFont="1"/>
    <xf numFmtId="0" fontId="1"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1053;&#1072;&#1090;&#1082;&#1072;\&#1079;&#1074;&#1110;&#1090;&#1080;\2018\&#1088;&#1110;&#1082;\ZV_rik2018v1.2%20(-2%20&#1087;&#1077;&#1088;&#1077;&#1074;&#1110;&#1088;&#1077;&#1085;&#1080;&#1081;%20&#8212;%20&#1082;&#1086;&#1087;&#1080;&#1103;%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bf-e-data"/>
      <sheetName val="DBF"/>
      <sheetName val="ЗАПОЛНИТЬ"/>
      <sheetName val="1-дс після"/>
      <sheetName val="1дс_баланс"/>
      <sheetName val="2-дс після"/>
      <sheetName val="2дс"/>
      <sheetName val="3-дс після"/>
      <sheetName val="3дс"/>
      <sheetName val="4дс-після"/>
      <sheetName val="4дс"/>
      <sheetName val="5дс 1-3 після"/>
      <sheetName val="5дс_I_III"/>
      <sheetName val="5дс 4-5 після"/>
      <sheetName val="5дс_IV_V"/>
      <sheetName val="5дс_VI_VII"/>
      <sheetName val="5дс 8-10 після"/>
      <sheetName val="5дс_VIII_X"/>
      <sheetName val="5дс_XI"/>
      <sheetName val="5 дс-12 після"/>
      <sheetName val="5дс_XII"/>
      <sheetName val="Ф.2.ЗВЕД"/>
      <sheetName val="Ф.2.1"/>
      <sheetName val="Ф.2.2"/>
      <sheetName val="Ф.2.3"/>
      <sheetName val="Ф.2.4"/>
      <sheetName val="Ф.2.5"/>
      <sheetName val="Ф.2.6"/>
      <sheetName val="Ф.2.7"/>
      <sheetName val="Ф.2.8"/>
      <sheetName val="Ф.2.9"/>
      <sheetName val="Ф.2.10"/>
      <sheetName val="Ф.2.11"/>
      <sheetName val="Ф.2.12"/>
      <sheetName val="Ф.2.13"/>
      <sheetName val="Ф.2.14"/>
      <sheetName val="Ф.2.15"/>
      <sheetName val="Ф.2.16"/>
      <sheetName val="Ф.2.17"/>
      <sheetName val="Ф.2.18"/>
      <sheetName val="Ф.2.19"/>
      <sheetName val="Ф.2.20"/>
      <sheetName val="Ф.2.21"/>
      <sheetName val="Ф.2.22"/>
      <sheetName val="Ф.2.23"/>
      <sheetName val="Ф.2.24"/>
      <sheetName val="Ф.2.25"/>
      <sheetName val="Ф.2.26"/>
      <sheetName val="Ф.2.27"/>
      <sheetName val="Ф.2.28"/>
      <sheetName val="Ф.2.29"/>
      <sheetName val="Ф.2.30"/>
      <sheetName val="Ф.2.31"/>
      <sheetName val="Ф.2.32"/>
      <sheetName val="Ф.2.33"/>
      <sheetName val="Ф.2.34"/>
      <sheetName val="Ф.2.35"/>
      <sheetName val="Ф.2.36"/>
      <sheetName val="Ф.2.37"/>
      <sheetName val="Ф.2.38"/>
      <sheetName val="Ф.2.39"/>
      <sheetName val="Ф.2.40"/>
      <sheetName val="Ф.2.41"/>
      <sheetName val="Ф.2.42"/>
      <sheetName val="Ф.2.43"/>
      <sheetName val="Ф.2.44"/>
      <sheetName val="Ф.2.45"/>
      <sheetName val="Ф.2.46"/>
      <sheetName val="Ф.2.47"/>
      <sheetName val="Ф.2.48"/>
      <sheetName val="Ф.2.49"/>
      <sheetName val="Ф.2.50"/>
      <sheetName val="Ф.4.1.ЗВЕД"/>
      <sheetName val="Ф.4.1.КФК1"/>
      <sheetName val="Ф.4.1.КФК2"/>
      <sheetName val="Ф.4.1.КФК3"/>
      <sheetName val="Ф.4.1.КФК4"/>
      <sheetName val="Ф.4.1.КФК5"/>
      <sheetName val="Ф.4.1.КФК6"/>
      <sheetName val="Ф.4.1.КФК7"/>
      <sheetName val="Ф.4.1.КФК8"/>
      <sheetName val="Ф.4.1.КФК9"/>
      <sheetName val="Ф.4.1.КФК10"/>
      <sheetName val="Ф.4.1.КФК11"/>
      <sheetName val="Ф.4.1.КФК12"/>
      <sheetName val="Ф.4.1.КФК13"/>
      <sheetName val="Ф.4.1.КФК14"/>
      <sheetName val="Ф.4.1.КФК15"/>
      <sheetName val="Ф.4.1.КФК16"/>
      <sheetName val="Ф.4.1.КФК17"/>
      <sheetName val="Ф.4.1.КФК18"/>
      <sheetName val="Ф.4.1.КФК19"/>
      <sheetName val="Ф.4.1.КФК20"/>
      <sheetName val="Ф.4.1.КФК21"/>
      <sheetName val="Ф.4.1.КФК22"/>
      <sheetName val="Ф.4.1.КФК23"/>
      <sheetName val="Ф.4.1.КФК24"/>
      <sheetName val="Ф.4.1.КФК25"/>
      <sheetName val="Ф.4.1.КФК26"/>
      <sheetName val="Ф.4.1.КФК27"/>
      <sheetName val="Ф.4.1.КФК28"/>
      <sheetName val="Ф.4.1.КФК29"/>
      <sheetName val="Ф.4.1.КФК30"/>
      <sheetName val="Ф.4.2.ЗВЕД"/>
      <sheetName val="Ф.4.2.КФК1"/>
      <sheetName val="Ф.4.2.КФК2"/>
      <sheetName val="Ф.4.2.КФК3"/>
      <sheetName val="Ф.4.2.КФК4"/>
      <sheetName val="Ф.4.2.КФК5"/>
      <sheetName val="Ф.4.2.КФК6"/>
      <sheetName val="Ф.4.2.КФК7"/>
      <sheetName val="Ф.4.2.КФК8"/>
      <sheetName val="Ф.4.2.КФК9"/>
      <sheetName val="Ф.4.2.КФК10"/>
      <sheetName val="Ф.4.2.КФК11"/>
      <sheetName val="Ф.4.2.КФК12"/>
      <sheetName val="Ф.4.2.КФК13"/>
      <sheetName val="Ф.4.2.КФК14"/>
      <sheetName val="Ф.4.2.КФК15"/>
      <sheetName val="Ф.4.2.КФК16"/>
      <sheetName val="Ф.4.2.КФК17"/>
      <sheetName val="Ф.4.2.КФК18"/>
      <sheetName val="Ф.4.2.КФК19"/>
      <sheetName val="Ф.4.2.КФК20"/>
      <sheetName val="Ф.4.2.КФК21"/>
      <sheetName val="Ф.4.2.КФК22"/>
      <sheetName val="Ф.4.2.КФК23"/>
      <sheetName val="Ф.4.2.КФК24"/>
      <sheetName val="Ф.4.2.КФК25"/>
      <sheetName val="Ф.4.2.КФК26"/>
      <sheetName val="Ф.4.2.КФК27"/>
      <sheetName val="Ф.4.2.КФК28"/>
      <sheetName val="Ф.4.2.КФК29"/>
      <sheetName val="Ф.4.2.КФК30"/>
      <sheetName val="Ф.4.3.ЗВЕД"/>
      <sheetName val="Ф.4.3.КФК1"/>
      <sheetName val="Ф.4.3.КФК2"/>
      <sheetName val="Ф.4.3.КФК3"/>
      <sheetName val="Ф.4.3.КФК4"/>
      <sheetName val="Ф.4.3.КФК5"/>
      <sheetName val="Ф.4.3.КФК6"/>
      <sheetName val="Ф.4.3.КФК7"/>
      <sheetName val="Ф.4.3.КФК8"/>
      <sheetName val="Ф.4.3.КФК9"/>
      <sheetName val="Ф.4.3.КФК10"/>
      <sheetName val="Ф.4.3.КФК11"/>
      <sheetName val="Ф.4.3.КФК12"/>
      <sheetName val="Ф.4.3.КФК13"/>
      <sheetName val="Ф.4.3.КФК14"/>
      <sheetName val="Ф.4.3.КФК15"/>
      <sheetName val="Ф.4.3.КФК16"/>
      <sheetName val="Ф.4.3.КФК17"/>
      <sheetName val="Ф.4.3.КФК18"/>
      <sheetName val="Ф.4.3.КФК19"/>
      <sheetName val="Ф.4.3.КФК20"/>
      <sheetName val="Ф.4.3.КФК21"/>
      <sheetName val="Ф.4.3.КФК22"/>
      <sheetName val="Ф.4.3.КФК23"/>
      <sheetName val="Ф.4.3.КФК24"/>
      <sheetName val="Ф.4.3.КФК25"/>
      <sheetName val="Ф.4.3.КФК26"/>
      <sheetName val="Ф.4.3.КФК27"/>
      <sheetName val="Ф.4.3.КФК28"/>
      <sheetName val="Ф.4.3.КФК29"/>
      <sheetName val="Ф.4.3.КФК30"/>
      <sheetName val="Ф.4.3.КФК31"/>
      <sheetName val="Ф.4.3.КФК32"/>
      <sheetName val="Ф.4.3.КФК33"/>
      <sheetName val="Ф.4.3.КФК34"/>
      <sheetName val="Ф.4.3.КФК35"/>
      <sheetName val="Ф.4.3.КФК36"/>
      <sheetName val="Ф.4.3.КФК37"/>
      <sheetName val="Ф.4.3.КФК38"/>
      <sheetName val="Ф.4.3.КФК39"/>
      <sheetName val="Ф.4.3.КФК40"/>
      <sheetName val="Ф.4.4.ЗВЕД"/>
      <sheetName val="Ф.4.4.КПК1"/>
      <sheetName val="Ф.4.4.КПК2"/>
      <sheetName val="Ф.4.3.1.ЗВЕД"/>
      <sheetName val="Ф.4.3.1.КВК1"/>
      <sheetName val="Ф.4.3.1.КВК2"/>
      <sheetName val="Ф.7.ЗВ"/>
      <sheetName val="Ф.7(ЗФ).ЗВЕД"/>
      <sheetName val="Ф.7(ЗФ).1"/>
      <sheetName val="Ф.7(ЗФ).2"/>
      <sheetName val="Ф.7(ЗФ).3"/>
      <sheetName val="Ф.7(ЗФ).4"/>
      <sheetName val="Ф.7(ЗФ).5"/>
      <sheetName val="Ф.7(ЗФ).6"/>
      <sheetName val="Ф.7(ЗФ).7"/>
      <sheetName val="Ф.7(ЗФ).8"/>
      <sheetName val="Ф.7(ЗФ).9"/>
      <sheetName val="Ф.7(ЗФ).10"/>
      <sheetName val="Ф.7(ЗФ).11"/>
      <sheetName val="Ф.7(ЗФ).12"/>
      <sheetName val="Ф.7(ЗФ).13"/>
      <sheetName val="Ф.7(ЗФ).14"/>
      <sheetName val="Ф.7(ЗФ).15"/>
      <sheetName val="Ф.7(ЗФ).16"/>
      <sheetName val="Ф.7(ЗФ).17"/>
      <sheetName val="Ф.7(ЗФ).18"/>
      <sheetName val="Ф.7(ЗФ).19"/>
      <sheetName val="Ф.7(ЗФ).20"/>
      <sheetName val="Ф.7(ЗФ).21"/>
      <sheetName val="Ф.7(ЗФ).22"/>
      <sheetName val="Ф.7(ЗФ).23"/>
      <sheetName val="Ф.7(ЗФ).24"/>
      <sheetName val="Ф.7(ЗФ).25"/>
      <sheetName val="Ф.7(ЗФ).26"/>
      <sheetName val="Ф.7(ЗФ).27"/>
      <sheetName val="Ф.7(ЗФ).28"/>
      <sheetName val="Ф.7(ЗФ).29"/>
      <sheetName val="Ф.7(ЗФ).30"/>
      <sheetName val="Ф.7(ЗФ).31"/>
      <sheetName val="Ф.7(ЗФ).32"/>
      <sheetName val="Ф.7(ЗФ).33"/>
      <sheetName val="Ф.7(ЗФ).34"/>
      <sheetName val="Ф.7(ЗФ).35"/>
      <sheetName val="Ф.7(ЗФ).36"/>
      <sheetName val="Ф.7(ЗФ).37"/>
      <sheetName val="Ф.7(ЗФ).38"/>
      <sheetName val="Ф.7(ЗФ).39"/>
      <sheetName val="Ф.7(ЗФ).40"/>
      <sheetName val="Ф.7(ЗФ).41"/>
      <sheetName val="Ф.7(ЗФ).42"/>
      <sheetName val="Ф.7(ЗФ).43"/>
      <sheetName val="Ф.7(ЗФ).44"/>
      <sheetName val="Ф.7(ЗФ).45"/>
      <sheetName val="Ф.7(ЗФ).46"/>
      <sheetName val="Ф.7(ЗФ).47"/>
      <sheetName val="Ф.7(ЗФ).48"/>
      <sheetName val="Ф.7(ЗФ).49"/>
      <sheetName val="Ф.7(ЗФ).50"/>
      <sheetName val="Ф.7(СФ).ЗВЕД"/>
      <sheetName val="Ф.7(СФ).1"/>
      <sheetName val="Ф.7(СФ).2"/>
      <sheetName val="Ф.7(СФ).3"/>
      <sheetName val="Ф.7(СФ).4"/>
      <sheetName val="Ф.7(СФ).5"/>
      <sheetName val="Ф.7(СФ).6"/>
      <sheetName val="Ф.7(СФ).7"/>
      <sheetName val="Ф.7(СФ).8"/>
      <sheetName val="Ф.7(СФ).9"/>
      <sheetName val="Ф.7(СФ).10"/>
      <sheetName val="Ф.7(СФ).11"/>
      <sheetName val="Ф.7(СФ).12"/>
      <sheetName val="Ф.7(СФ).13"/>
      <sheetName val="Ф.7(СФ).14"/>
      <sheetName val="Ф.7(СФ).15"/>
      <sheetName val="Ф.7(СФ).16"/>
      <sheetName val="Ф.7(СФ).17"/>
      <sheetName val="Ф.7(СФ).18"/>
      <sheetName val="Ф.7(СФ).19"/>
      <sheetName val="Ф.7(СФ).20"/>
      <sheetName val="Ф.7(СФ).21"/>
      <sheetName val="Ф.7(СФ).22"/>
      <sheetName val="Ф.7(СФ).23"/>
      <sheetName val="Ф.7(СФ).24"/>
      <sheetName val="Ф.7(СФ).25"/>
      <sheetName val="Ф.7(СФ).26"/>
      <sheetName val="Ф.7(СФ).27"/>
      <sheetName val="Ф.7(СФ).28"/>
      <sheetName val="Ф.7(СФ).29"/>
      <sheetName val="Ф.7(СФ).30"/>
      <sheetName val="Ф.7(СФ).31"/>
      <sheetName val="Ф.7(СФ).32"/>
      <sheetName val="Ф.7(СФ).33"/>
      <sheetName val="Ф.7(СФ).34"/>
      <sheetName val="Ф.7(СФ).35"/>
      <sheetName val="Ф.7.1(ЗФ).ЗВЕД"/>
      <sheetName val="Ф.7.1(ЗФ).1"/>
      <sheetName val="Ф.7.1(ЗФ).2"/>
      <sheetName val="Ф.7.1(СФ).ЗВЕД"/>
      <sheetName val="Ф.7.1(СФ).1"/>
      <sheetName val="Ф.7.1(СФ).2"/>
      <sheetName val="шапки"/>
      <sheetName val="д10"/>
      <sheetName val="д11"/>
      <sheetName val="д12"/>
      <sheetName val="д12.1"/>
      <sheetName val="д12.2"/>
      <sheetName val="д12.3"/>
      <sheetName val="д13"/>
      <sheetName val="д14"/>
      <sheetName val="д15"/>
      <sheetName val="д16"/>
      <sheetName val="д17"/>
      <sheetName val="д18"/>
      <sheetName val="д19"/>
      <sheetName val="д20"/>
      <sheetName val="д20.1"/>
      <sheetName val="д20.2"/>
      <sheetName val="д21"/>
      <sheetName val="д22зф"/>
      <sheetName val="д22сф"/>
      <sheetName val="д23"/>
      <sheetName val="д24зф"/>
      <sheetName val="д24сф"/>
      <sheetName val="д25зф"/>
      <sheetName val="д25сф"/>
      <sheetName val="д27"/>
      <sheetName val="ДовидникКПК"/>
      <sheetName val="ДовидникКВК(ГОС)"/>
      <sheetName val="КОПФГ"/>
      <sheetName val="КПКВМБ"/>
      <sheetName val="f2_dbf"/>
      <sheetName val="f4.1_dbf"/>
      <sheetName val="f4.2_dbf"/>
      <sheetName val="f4.3_dbf"/>
      <sheetName val="f4.3"/>
      <sheetName val="f4.2"/>
      <sheetName val="f4.1"/>
      <sheetName val="f2"/>
      <sheetName val="7z"/>
      <sheetName val="7s"/>
      <sheetName val="7DZ"/>
      <sheetName val="7DS"/>
      <sheetName val="7MZ"/>
      <sheetName val="7MS"/>
      <sheetName val="f7z_dbf"/>
      <sheetName val="f7s_dbf"/>
      <sheetName val="1ds"/>
      <sheetName val="1ds_dbf"/>
      <sheetName val="2ds1"/>
      <sheetName val="2ds2"/>
      <sheetName val="2ds4"/>
      <sheetName val="2ds1_dbf"/>
      <sheetName val="3ds"/>
      <sheetName val="2ds2_dbf"/>
      <sheetName val="2ds3_dbf"/>
      <sheetName val="2ds4_dbf"/>
      <sheetName val="3ds_dbf"/>
      <sheetName val="4ds"/>
      <sheetName val="4ds_dbf"/>
      <sheetName val="5ds1"/>
      <sheetName val="5ds1_dbf"/>
      <sheetName val="5ds2"/>
      <sheetName val="5ds2_dbf"/>
      <sheetName val="5ds3"/>
      <sheetName val="5ds3_dbf"/>
      <sheetName val="5ds4"/>
      <sheetName val="5ds4_dbf"/>
      <sheetName val="5ds51"/>
      <sheetName val="5ds51_dbf"/>
      <sheetName val="5ds6"/>
      <sheetName val="5ds6_dbf"/>
      <sheetName val="5ds7"/>
      <sheetName val="5ds7_dbf"/>
      <sheetName val="5ds8"/>
      <sheetName val="5ds8_dbf"/>
      <sheetName val="5ds9"/>
      <sheetName val="5ds9_dbf"/>
      <sheetName val="5ds10"/>
      <sheetName val="5ds10_dbf"/>
      <sheetName val="5ds111"/>
      <sheetName val="5ds111_dbf"/>
      <sheetName val="5ds112"/>
      <sheetName val="5ds112_dbf"/>
      <sheetName val="5ds12"/>
      <sheetName val="5ds12_db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23">
          <cell r="H23">
            <v>33018969.349999998</v>
          </cell>
        </row>
      </sheetData>
      <sheetData sheetId="23">
        <row r="23">
          <cell r="H23">
            <v>13944.59</v>
          </cell>
        </row>
      </sheetData>
      <sheetData sheetId="24">
        <row r="23">
          <cell r="H23">
            <v>84836.7</v>
          </cell>
        </row>
      </sheetData>
      <sheetData sheetId="25">
        <row r="23">
          <cell r="D23">
            <v>7000</v>
          </cell>
        </row>
      </sheetData>
      <sheetData sheetId="26">
        <row r="23">
          <cell r="D23">
            <v>19000</v>
          </cell>
        </row>
      </sheetData>
      <sheetData sheetId="27">
        <row r="23">
          <cell r="H23">
            <v>11600</v>
          </cell>
        </row>
      </sheetData>
      <sheetData sheetId="28">
        <row r="23">
          <cell r="D23">
            <v>85200</v>
          </cell>
        </row>
      </sheetData>
      <sheetData sheetId="29">
        <row r="23">
          <cell r="D23">
            <v>50000</v>
          </cell>
        </row>
      </sheetData>
      <sheetData sheetId="30">
        <row r="23">
          <cell r="D23">
            <v>98400</v>
          </cell>
        </row>
      </sheetData>
      <sheetData sheetId="31">
        <row r="23">
          <cell r="D23">
            <v>79300</v>
          </cell>
        </row>
      </sheetData>
      <sheetData sheetId="32">
        <row r="23">
          <cell r="D23">
            <v>788611</v>
          </cell>
        </row>
      </sheetData>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ow r="29">
          <cell r="K29">
            <v>42259.05</v>
          </cell>
        </row>
      </sheetData>
      <sheetData sheetId="75">
        <row r="23">
          <cell r="D23">
            <v>8299.83</v>
          </cell>
        </row>
      </sheetData>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row r="22">
          <cell r="D22">
            <v>84944.44</v>
          </cell>
        </row>
      </sheetData>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row r="22">
          <cell r="J22">
            <v>436418.19</v>
          </cell>
        </row>
        <row r="61">
          <cell r="J61">
            <v>428462.19</v>
          </cell>
        </row>
        <row r="67">
          <cell r="J67">
            <v>7956</v>
          </cell>
        </row>
      </sheetData>
      <sheetData sheetId="136">
        <row r="22">
          <cell r="D22">
            <v>2564</v>
          </cell>
        </row>
      </sheetData>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9"/>
  <sheetViews>
    <sheetView tabSelected="1" workbookViewId="0">
      <selection sqref="A1:XFD1048576"/>
    </sheetView>
  </sheetViews>
  <sheetFormatPr defaultColWidth="13.7109375" defaultRowHeight="15" x14ac:dyDescent="0.25"/>
  <cols>
    <col min="1" max="1" width="5.85546875" customWidth="1"/>
    <col min="2" max="2" width="20.28515625" customWidth="1"/>
    <col min="4" max="4" width="24" customWidth="1"/>
    <col min="11" max="11" width="14" bestFit="1" customWidth="1"/>
    <col min="12" max="12" width="13.85546875" bestFit="1" customWidth="1"/>
    <col min="13" max="13" width="15" customWidth="1"/>
    <col min="257" max="257" width="5.85546875" customWidth="1"/>
    <col min="258" max="258" width="20.28515625" customWidth="1"/>
    <col min="260" max="260" width="24" customWidth="1"/>
    <col min="267" max="267" width="14" bestFit="1" customWidth="1"/>
    <col min="268" max="268" width="13.85546875" bestFit="1" customWidth="1"/>
    <col min="269" max="269" width="15" customWidth="1"/>
    <col min="513" max="513" width="5.85546875" customWidth="1"/>
    <col min="514" max="514" width="20.28515625" customWidth="1"/>
    <col min="516" max="516" width="24" customWidth="1"/>
    <col min="523" max="523" width="14" bestFit="1" customWidth="1"/>
    <col min="524" max="524" width="13.85546875" bestFit="1" customWidth="1"/>
    <col min="525" max="525" width="15" customWidth="1"/>
    <col min="769" max="769" width="5.85546875" customWidth="1"/>
    <col min="770" max="770" width="20.28515625" customWidth="1"/>
    <col min="772" max="772" width="24" customWidth="1"/>
    <col min="779" max="779" width="14" bestFit="1" customWidth="1"/>
    <col min="780" max="780" width="13.85546875" bestFit="1" customWidth="1"/>
    <col min="781" max="781" width="15" customWidth="1"/>
    <col min="1025" max="1025" width="5.85546875" customWidth="1"/>
    <col min="1026" max="1026" width="20.28515625" customWidth="1"/>
    <col min="1028" max="1028" width="24" customWidth="1"/>
    <col min="1035" max="1035" width="14" bestFit="1" customWidth="1"/>
    <col min="1036" max="1036" width="13.85546875" bestFit="1" customWidth="1"/>
    <col min="1037" max="1037" width="15" customWidth="1"/>
    <col min="1281" max="1281" width="5.85546875" customWidth="1"/>
    <col min="1282" max="1282" width="20.28515625" customWidth="1"/>
    <col min="1284" max="1284" width="24" customWidth="1"/>
    <col min="1291" max="1291" width="14" bestFit="1" customWidth="1"/>
    <col min="1292" max="1292" width="13.85546875" bestFit="1" customWidth="1"/>
    <col min="1293" max="1293" width="15" customWidth="1"/>
    <col min="1537" max="1537" width="5.85546875" customWidth="1"/>
    <col min="1538" max="1538" width="20.28515625" customWidth="1"/>
    <col min="1540" max="1540" width="24" customWidth="1"/>
    <col min="1547" max="1547" width="14" bestFit="1" customWidth="1"/>
    <col min="1548" max="1548" width="13.85546875" bestFit="1" customWidth="1"/>
    <col min="1549" max="1549" width="15" customWidth="1"/>
    <col min="1793" max="1793" width="5.85546875" customWidth="1"/>
    <col min="1794" max="1794" width="20.28515625" customWidth="1"/>
    <col min="1796" max="1796" width="24" customWidth="1"/>
    <col min="1803" max="1803" width="14" bestFit="1" customWidth="1"/>
    <col min="1804" max="1804" width="13.85546875" bestFit="1" customWidth="1"/>
    <col min="1805" max="1805" width="15" customWidth="1"/>
    <col min="2049" max="2049" width="5.85546875" customWidth="1"/>
    <col min="2050" max="2050" width="20.28515625" customWidth="1"/>
    <col min="2052" max="2052" width="24" customWidth="1"/>
    <col min="2059" max="2059" width="14" bestFit="1" customWidth="1"/>
    <col min="2060" max="2060" width="13.85546875" bestFit="1" customWidth="1"/>
    <col min="2061" max="2061" width="15" customWidth="1"/>
    <col min="2305" max="2305" width="5.85546875" customWidth="1"/>
    <col min="2306" max="2306" width="20.28515625" customWidth="1"/>
    <col min="2308" max="2308" width="24" customWidth="1"/>
    <col min="2315" max="2315" width="14" bestFit="1" customWidth="1"/>
    <col min="2316" max="2316" width="13.85546875" bestFit="1" customWidth="1"/>
    <col min="2317" max="2317" width="15" customWidth="1"/>
    <col min="2561" max="2561" width="5.85546875" customWidth="1"/>
    <col min="2562" max="2562" width="20.28515625" customWidth="1"/>
    <col min="2564" max="2564" width="24" customWidth="1"/>
    <col min="2571" max="2571" width="14" bestFit="1" customWidth="1"/>
    <col min="2572" max="2572" width="13.85546875" bestFit="1" customWidth="1"/>
    <col min="2573" max="2573" width="15" customWidth="1"/>
    <col min="2817" max="2817" width="5.85546875" customWidth="1"/>
    <col min="2818" max="2818" width="20.28515625" customWidth="1"/>
    <col min="2820" max="2820" width="24" customWidth="1"/>
    <col min="2827" max="2827" width="14" bestFit="1" customWidth="1"/>
    <col min="2828" max="2828" width="13.85546875" bestFit="1" customWidth="1"/>
    <col min="2829" max="2829" width="15" customWidth="1"/>
    <col min="3073" max="3073" width="5.85546875" customWidth="1"/>
    <col min="3074" max="3074" width="20.28515625" customWidth="1"/>
    <col min="3076" max="3076" width="24" customWidth="1"/>
    <col min="3083" max="3083" width="14" bestFit="1" customWidth="1"/>
    <col min="3084" max="3084" width="13.85546875" bestFit="1" customWidth="1"/>
    <col min="3085" max="3085" width="15" customWidth="1"/>
    <col min="3329" max="3329" width="5.85546875" customWidth="1"/>
    <col min="3330" max="3330" width="20.28515625" customWidth="1"/>
    <col min="3332" max="3332" width="24" customWidth="1"/>
    <col min="3339" max="3339" width="14" bestFit="1" customWidth="1"/>
    <col min="3340" max="3340" width="13.85546875" bestFit="1" customWidth="1"/>
    <col min="3341" max="3341" width="15" customWidth="1"/>
    <col min="3585" max="3585" width="5.85546875" customWidth="1"/>
    <col min="3586" max="3586" width="20.28515625" customWidth="1"/>
    <col min="3588" max="3588" width="24" customWidth="1"/>
    <col min="3595" max="3595" width="14" bestFit="1" customWidth="1"/>
    <col min="3596" max="3596" width="13.85546875" bestFit="1" customWidth="1"/>
    <col min="3597" max="3597" width="15" customWidth="1"/>
    <col min="3841" max="3841" width="5.85546875" customWidth="1"/>
    <col min="3842" max="3842" width="20.28515625" customWidth="1"/>
    <col min="3844" max="3844" width="24" customWidth="1"/>
    <col min="3851" max="3851" width="14" bestFit="1" customWidth="1"/>
    <col min="3852" max="3852" width="13.85546875" bestFit="1" customWidth="1"/>
    <col min="3853" max="3853" width="15" customWidth="1"/>
    <col min="4097" max="4097" width="5.85546875" customWidth="1"/>
    <col min="4098" max="4098" width="20.28515625" customWidth="1"/>
    <col min="4100" max="4100" width="24" customWidth="1"/>
    <col min="4107" max="4107" width="14" bestFit="1" customWidth="1"/>
    <col min="4108" max="4108" width="13.85546875" bestFit="1" customWidth="1"/>
    <col min="4109" max="4109" width="15" customWidth="1"/>
    <col min="4353" max="4353" width="5.85546875" customWidth="1"/>
    <col min="4354" max="4354" width="20.28515625" customWidth="1"/>
    <col min="4356" max="4356" width="24" customWidth="1"/>
    <col min="4363" max="4363" width="14" bestFit="1" customWidth="1"/>
    <col min="4364" max="4364" width="13.85546875" bestFit="1" customWidth="1"/>
    <col min="4365" max="4365" width="15" customWidth="1"/>
    <col min="4609" max="4609" width="5.85546875" customWidth="1"/>
    <col min="4610" max="4610" width="20.28515625" customWidth="1"/>
    <col min="4612" max="4612" width="24" customWidth="1"/>
    <col min="4619" max="4619" width="14" bestFit="1" customWidth="1"/>
    <col min="4620" max="4620" width="13.85546875" bestFit="1" customWidth="1"/>
    <col min="4621" max="4621" width="15" customWidth="1"/>
    <col min="4865" max="4865" width="5.85546875" customWidth="1"/>
    <col min="4866" max="4866" width="20.28515625" customWidth="1"/>
    <col min="4868" max="4868" width="24" customWidth="1"/>
    <col min="4875" max="4875" width="14" bestFit="1" customWidth="1"/>
    <col min="4876" max="4876" width="13.85546875" bestFit="1" customWidth="1"/>
    <col min="4877" max="4877" width="15" customWidth="1"/>
    <col min="5121" max="5121" width="5.85546875" customWidth="1"/>
    <col min="5122" max="5122" width="20.28515625" customWidth="1"/>
    <col min="5124" max="5124" width="24" customWidth="1"/>
    <col min="5131" max="5131" width="14" bestFit="1" customWidth="1"/>
    <col min="5132" max="5132" width="13.85546875" bestFit="1" customWidth="1"/>
    <col min="5133" max="5133" width="15" customWidth="1"/>
    <col min="5377" max="5377" width="5.85546875" customWidth="1"/>
    <col min="5378" max="5378" width="20.28515625" customWidth="1"/>
    <col min="5380" max="5380" width="24" customWidth="1"/>
    <col min="5387" max="5387" width="14" bestFit="1" customWidth="1"/>
    <col min="5388" max="5388" width="13.85546875" bestFit="1" customWidth="1"/>
    <col min="5389" max="5389" width="15" customWidth="1"/>
    <col min="5633" max="5633" width="5.85546875" customWidth="1"/>
    <col min="5634" max="5634" width="20.28515625" customWidth="1"/>
    <col min="5636" max="5636" width="24" customWidth="1"/>
    <col min="5643" max="5643" width="14" bestFit="1" customWidth="1"/>
    <col min="5644" max="5644" width="13.85546875" bestFit="1" customWidth="1"/>
    <col min="5645" max="5645" width="15" customWidth="1"/>
    <col min="5889" max="5889" width="5.85546875" customWidth="1"/>
    <col min="5890" max="5890" width="20.28515625" customWidth="1"/>
    <col min="5892" max="5892" width="24" customWidth="1"/>
    <col min="5899" max="5899" width="14" bestFit="1" customWidth="1"/>
    <col min="5900" max="5900" width="13.85546875" bestFit="1" customWidth="1"/>
    <col min="5901" max="5901" width="15" customWidth="1"/>
    <col min="6145" max="6145" width="5.85546875" customWidth="1"/>
    <col min="6146" max="6146" width="20.28515625" customWidth="1"/>
    <col min="6148" max="6148" width="24" customWidth="1"/>
    <col min="6155" max="6155" width="14" bestFit="1" customWidth="1"/>
    <col min="6156" max="6156" width="13.85546875" bestFit="1" customWidth="1"/>
    <col min="6157" max="6157" width="15" customWidth="1"/>
    <col min="6401" max="6401" width="5.85546875" customWidth="1"/>
    <col min="6402" max="6402" width="20.28515625" customWidth="1"/>
    <col min="6404" max="6404" width="24" customWidth="1"/>
    <col min="6411" max="6411" width="14" bestFit="1" customWidth="1"/>
    <col min="6412" max="6412" width="13.85546875" bestFit="1" customWidth="1"/>
    <col min="6413" max="6413" width="15" customWidth="1"/>
    <col min="6657" max="6657" width="5.85546875" customWidth="1"/>
    <col min="6658" max="6658" width="20.28515625" customWidth="1"/>
    <col min="6660" max="6660" width="24" customWidth="1"/>
    <col min="6667" max="6667" width="14" bestFit="1" customWidth="1"/>
    <col min="6668" max="6668" width="13.85546875" bestFit="1" customWidth="1"/>
    <col min="6669" max="6669" width="15" customWidth="1"/>
    <col min="6913" max="6913" width="5.85546875" customWidth="1"/>
    <col min="6914" max="6914" width="20.28515625" customWidth="1"/>
    <col min="6916" max="6916" width="24" customWidth="1"/>
    <col min="6923" max="6923" width="14" bestFit="1" customWidth="1"/>
    <col min="6924" max="6924" width="13.85546875" bestFit="1" customWidth="1"/>
    <col min="6925" max="6925" width="15" customWidth="1"/>
    <col min="7169" max="7169" width="5.85546875" customWidth="1"/>
    <col min="7170" max="7170" width="20.28515625" customWidth="1"/>
    <col min="7172" max="7172" width="24" customWidth="1"/>
    <col min="7179" max="7179" width="14" bestFit="1" customWidth="1"/>
    <col min="7180" max="7180" width="13.85546875" bestFit="1" customWidth="1"/>
    <col min="7181" max="7181" width="15" customWidth="1"/>
    <col min="7425" max="7425" width="5.85546875" customWidth="1"/>
    <col min="7426" max="7426" width="20.28515625" customWidth="1"/>
    <col min="7428" max="7428" width="24" customWidth="1"/>
    <col min="7435" max="7435" width="14" bestFit="1" customWidth="1"/>
    <col min="7436" max="7436" width="13.85546875" bestFit="1" customWidth="1"/>
    <col min="7437" max="7437" width="15" customWidth="1"/>
    <col min="7681" max="7681" width="5.85546875" customWidth="1"/>
    <col min="7682" max="7682" width="20.28515625" customWidth="1"/>
    <col min="7684" max="7684" width="24" customWidth="1"/>
    <col min="7691" max="7691" width="14" bestFit="1" customWidth="1"/>
    <col min="7692" max="7692" width="13.85546875" bestFit="1" customWidth="1"/>
    <col min="7693" max="7693" width="15" customWidth="1"/>
    <col min="7937" max="7937" width="5.85546875" customWidth="1"/>
    <col min="7938" max="7938" width="20.28515625" customWidth="1"/>
    <col min="7940" max="7940" width="24" customWidth="1"/>
    <col min="7947" max="7947" width="14" bestFit="1" customWidth="1"/>
    <col min="7948" max="7948" width="13.85546875" bestFit="1" customWidth="1"/>
    <col min="7949" max="7949" width="15" customWidth="1"/>
    <col min="8193" max="8193" width="5.85546875" customWidth="1"/>
    <col min="8194" max="8194" width="20.28515625" customWidth="1"/>
    <col min="8196" max="8196" width="24" customWidth="1"/>
    <col min="8203" max="8203" width="14" bestFit="1" customWidth="1"/>
    <col min="8204" max="8204" width="13.85546875" bestFit="1" customWidth="1"/>
    <col min="8205" max="8205" width="15" customWidth="1"/>
    <col min="8449" max="8449" width="5.85546875" customWidth="1"/>
    <col min="8450" max="8450" width="20.28515625" customWidth="1"/>
    <col min="8452" max="8452" width="24" customWidth="1"/>
    <col min="8459" max="8459" width="14" bestFit="1" customWidth="1"/>
    <col min="8460" max="8460" width="13.85546875" bestFit="1" customWidth="1"/>
    <col min="8461" max="8461" width="15" customWidth="1"/>
    <col min="8705" max="8705" width="5.85546875" customWidth="1"/>
    <col min="8706" max="8706" width="20.28515625" customWidth="1"/>
    <col min="8708" max="8708" width="24" customWidth="1"/>
    <col min="8715" max="8715" width="14" bestFit="1" customWidth="1"/>
    <col min="8716" max="8716" width="13.85546875" bestFit="1" customWidth="1"/>
    <col min="8717" max="8717" width="15" customWidth="1"/>
    <col min="8961" max="8961" width="5.85546875" customWidth="1"/>
    <col min="8962" max="8962" width="20.28515625" customWidth="1"/>
    <col min="8964" max="8964" width="24" customWidth="1"/>
    <col min="8971" max="8971" width="14" bestFit="1" customWidth="1"/>
    <col min="8972" max="8972" width="13.85546875" bestFit="1" customWidth="1"/>
    <col min="8973" max="8973" width="15" customWidth="1"/>
    <col min="9217" max="9217" width="5.85546875" customWidth="1"/>
    <col min="9218" max="9218" width="20.28515625" customWidth="1"/>
    <col min="9220" max="9220" width="24" customWidth="1"/>
    <col min="9227" max="9227" width="14" bestFit="1" customWidth="1"/>
    <col min="9228" max="9228" width="13.85546875" bestFit="1" customWidth="1"/>
    <col min="9229" max="9229" width="15" customWidth="1"/>
    <col min="9473" max="9473" width="5.85546875" customWidth="1"/>
    <col min="9474" max="9474" width="20.28515625" customWidth="1"/>
    <col min="9476" max="9476" width="24" customWidth="1"/>
    <col min="9483" max="9483" width="14" bestFit="1" customWidth="1"/>
    <col min="9484" max="9484" width="13.85546875" bestFit="1" customWidth="1"/>
    <col min="9485" max="9485" width="15" customWidth="1"/>
    <col min="9729" max="9729" width="5.85546875" customWidth="1"/>
    <col min="9730" max="9730" width="20.28515625" customWidth="1"/>
    <col min="9732" max="9732" width="24" customWidth="1"/>
    <col min="9739" max="9739" width="14" bestFit="1" customWidth="1"/>
    <col min="9740" max="9740" width="13.85546875" bestFit="1" customWidth="1"/>
    <col min="9741" max="9741" width="15" customWidth="1"/>
    <col min="9985" max="9985" width="5.85546875" customWidth="1"/>
    <col min="9986" max="9986" width="20.28515625" customWidth="1"/>
    <col min="9988" max="9988" width="24" customWidth="1"/>
    <col min="9995" max="9995" width="14" bestFit="1" customWidth="1"/>
    <col min="9996" max="9996" width="13.85546875" bestFit="1" customWidth="1"/>
    <col min="9997" max="9997" width="15" customWidth="1"/>
    <col min="10241" max="10241" width="5.85546875" customWidth="1"/>
    <col min="10242" max="10242" width="20.28515625" customWidth="1"/>
    <col min="10244" max="10244" width="24" customWidth="1"/>
    <col min="10251" max="10251" width="14" bestFit="1" customWidth="1"/>
    <col min="10252" max="10252" width="13.85546875" bestFit="1" customWidth="1"/>
    <col min="10253" max="10253" width="15" customWidth="1"/>
    <col min="10497" max="10497" width="5.85546875" customWidth="1"/>
    <col min="10498" max="10498" width="20.28515625" customWidth="1"/>
    <col min="10500" max="10500" width="24" customWidth="1"/>
    <col min="10507" max="10507" width="14" bestFit="1" customWidth="1"/>
    <col min="10508" max="10508" width="13.85546875" bestFit="1" customWidth="1"/>
    <col min="10509" max="10509" width="15" customWidth="1"/>
    <col min="10753" max="10753" width="5.85546875" customWidth="1"/>
    <col min="10754" max="10754" width="20.28515625" customWidth="1"/>
    <col min="10756" max="10756" width="24" customWidth="1"/>
    <col min="10763" max="10763" width="14" bestFit="1" customWidth="1"/>
    <col min="10764" max="10764" width="13.85546875" bestFit="1" customWidth="1"/>
    <col min="10765" max="10765" width="15" customWidth="1"/>
    <col min="11009" max="11009" width="5.85546875" customWidth="1"/>
    <col min="11010" max="11010" width="20.28515625" customWidth="1"/>
    <col min="11012" max="11012" width="24" customWidth="1"/>
    <col min="11019" max="11019" width="14" bestFit="1" customWidth="1"/>
    <col min="11020" max="11020" width="13.85546875" bestFit="1" customWidth="1"/>
    <col min="11021" max="11021" width="15" customWidth="1"/>
    <col min="11265" max="11265" width="5.85546875" customWidth="1"/>
    <col min="11266" max="11266" width="20.28515625" customWidth="1"/>
    <col min="11268" max="11268" width="24" customWidth="1"/>
    <col min="11275" max="11275" width="14" bestFit="1" customWidth="1"/>
    <col min="11276" max="11276" width="13.85546875" bestFit="1" customWidth="1"/>
    <col min="11277" max="11277" width="15" customWidth="1"/>
    <col min="11521" max="11521" width="5.85546875" customWidth="1"/>
    <col min="11522" max="11522" width="20.28515625" customWidth="1"/>
    <col min="11524" max="11524" width="24" customWidth="1"/>
    <col min="11531" max="11531" width="14" bestFit="1" customWidth="1"/>
    <col min="11532" max="11532" width="13.85546875" bestFit="1" customWidth="1"/>
    <col min="11533" max="11533" width="15" customWidth="1"/>
    <col min="11777" max="11777" width="5.85546875" customWidth="1"/>
    <col min="11778" max="11778" width="20.28515625" customWidth="1"/>
    <col min="11780" max="11780" width="24" customWidth="1"/>
    <col min="11787" max="11787" width="14" bestFit="1" customWidth="1"/>
    <col min="11788" max="11788" width="13.85546875" bestFit="1" customWidth="1"/>
    <col min="11789" max="11789" width="15" customWidth="1"/>
    <col min="12033" max="12033" width="5.85546875" customWidth="1"/>
    <col min="12034" max="12034" width="20.28515625" customWidth="1"/>
    <col min="12036" max="12036" width="24" customWidth="1"/>
    <col min="12043" max="12043" width="14" bestFit="1" customWidth="1"/>
    <col min="12044" max="12044" width="13.85546875" bestFit="1" customWidth="1"/>
    <col min="12045" max="12045" width="15" customWidth="1"/>
    <col min="12289" max="12289" width="5.85546875" customWidth="1"/>
    <col min="12290" max="12290" width="20.28515625" customWidth="1"/>
    <col min="12292" max="12292" width="24" customWidth="1"/>
    <col min="12299" max="12299" width="14" bestFit="1" customWidth="1"/>
    <col min="12300" max="12300" width="13.85546875" bestFit="1" customWidth="1"/>
    <col min="12301" max="12301" width="15" customWidth="1"/>
    <col min="12545" max="12545" width="5.85546875" customWidth="1"/>
    <col min="12546" max="12546" width="20.28515625" customWidth="1"/>
    <col min="12548" max="12548" width="24" customWidth="1"/>
    <col min="12555" max="12555" width="14" bestFit="1" customWidth="1"/>
    <col min="12556" max="12556" width="13.85546875" bestFit="1" customWidth="1"/>
    <col min="12557" max="12557" width="15" customWidth="1"/>
    <col min="12801" max="12801" width="5.85546875" customWidth="1"/>
    <col min="12802" max="12802" width="20.28515625" customWidth="1"/>
    <col min="12804" max="12804" width="24" customWidth="1"/>
    <col min="12811" max="12811" width="14" bestFit="1" customWidth="1"/>
    <col min="12812" max="12812" width="13.85546875" bestFit="1" customWidth="1"/>
    <col min="12813" max="12813" width="15" customWidth="1"/>
    <col min="13057" max="13057" width="5.85546875" customWidth="1"/>
    <col min="13058" max="13058" width="20.28515625" customWidth="1"/>
    <col min="13060" max="13060" width="24" customWidth="1"/>
    <col min="13067" max="13067" width="14" bestFit="1" customWidth="1"/>
    <col min="13068" max="13068" width="13.85546875" bestFit="1" customWidth="1"/>
    <col min="13069" max="13069" width="15" customWidth="1"/>
    <col min="13313" max="13313" width="5.85546875" customWidth="1"/>
    <col min="13314" max="13314" width="20.28515625" customWidth="1"/>
    <col min="13316" max="13316" width="24" customWidth="1"/>
    <col min="13323" max="13323" width="14" bestFit="1" customWidth="1"/>
    <col min="13324" max="13324" width="13.85546875" bestFit="1" customWidth="1"/>
    <col min="13325" max="13325" width="15" customWidth="1"/>
    <col min="13569" max="13569" width="5.85546875" customWidth="1"/>
    <col min="13570" max="13570" width="20.28515625" customWidth="1"/>
    <col min="13572" max="13572" width="24" customWidth="1"/>
    <col min="13579" max="13579" width="14" bestFit="1" customWidth="1"/>
    <col min="13580" max="13580" width="13.85546875" bestFit="1" customWidth="1"/>
    <col min="13581" max="13581" width="15" customWidth="1"/>
    <col min="13825" max="13825" width="5.85546875" customWidth="1"/>
    <col min="13826" max="13826" width="20.28515625" customWidth="1"/>
    <col min="13828" max="13828" width="24" customWidth="1"/>
    <col min="13835" max="13835" width="14" bestFit="1" customWidth="1"/>
    <col min="13836" max="13836" width="13.85546875" bestFit="1" customWidth="1"/>
    <col min="13837" max="13837" width="15" customWidth="1"/>
    <col min="14081" max="14081" width="5.85546875" customWidth="1"/>
    <col min="14082" max="14082" width="20.28515625" customWidth="1"/>
    <col min="14084" max="14084" width="24" customWidth="1"/>
    <col min="14091" max="14091" width="14" bestFit="1" customWidth="1"/>
    <col min="14092" max="14092" width="13.85546875" bestFit="1" customWidth="1"/>
    <col min="14093" max="14093" width="15" customWidth="1"/>
    <col min="14337" max="14337" width="5.85546875" customWidth="1"/>
    <col min="14338" max="14338" width="20.28515625" customWidth="1"/>
    <col min="14340" max="14340" width="24" customWidth="1"/>
    <col min="14347" max="14347" width="14" bestFit="1" customWidth="1"/>
    <col min="14348" max="14348" width="13.85546875" bestFit="1" customWidth="1"/>
    <col min="14349" max="14349" width="15" customWidth="1"/>
    <col min="14593" max="14593" width="5.85546875" customWidth="1"/>
    <col min="14594" max="14594" width="20.28515625" customWidth="1"/>
    <col min="14596" max="14596" width="24" customWidth="1"/>
    <col min="14603" max="14603" width="14" bestFit="1" customWidth="1"/>
    <col min="14604" max="14604" width="13.85546875" bestFit="1" customWidth="1"/>
    <col min="14605" max="14605" width="15" customWidth="1"/>
    <col min="14849" max="14849" width="5.85546875" customWidth="1"/>
    <col min="14850" max="14850" width="20.28515625" customWidth="1"/>
    <col min="14852" max="14852" width="24" customWidth="1"/>
    <col min="14859" max="14859" width="14" bestFit="1" customWidth="1"/>
    <col min="14860" max="14860" width="13.85546875" bestFit="1" customWidth="1"/>
    <col min="14861" max="14861" width="15" customWidth="1"/>
    <col min="15105" max="15105" width="5.85546875" customWidth="1"/>
    <col min="15106" max="15106" width="20.28515625" customWidth="1"/>
    <col min="15108" max="15108" width="24" customWidth="1"/>
    <col min="15115" max="15115" width="14" bestFit="1" customWidth="1"/>
    <col min="15116" max="15116" width="13.85546875" bestFit="1" customWidth="1"/>
    <col min="15117" max="15117" width="15" customWidth="1"/>
    <col min="15361" max="15361" width="5.85546875" customWidth="1"/>
    <col min="15362" max="15362" width="20.28515625" customWidth="1"/>
    <col min="15364" max="15364" width="24" customWidth="1"/>
    <col min="15371" max="15371" width="14" bestFit="1" customWidth="1"/>
    <col min="15372" max="15372" width="13.85546875" bestFit="1" customWidth="1"/>
    <col min="15373" max="15373" width="15" customWidth="1"/>
    <col min="15617" max="15617" width="5.85546875" customWidth="1"/>
    <col min="15618" max="15618" width="20.28515625" customWidth="1"/>
    <col min="15620" max="15620" width="24" customWidth="1"/>
    <col min="15627" max="15627" width="14" bestFit="1" customWidth="1"/>
    <col min="15628" max="15628" width="13.85546875" bestFit="1" customWidth="1"/>
    <col min="15629" max="15629" width="15" customWidth="1"/>
    <col min="15873" max="15873" width="5.85546875" customWidth="1"/>
    <col min="15874" max="15874" width="20.28515625" customWidth="1"/>
    <col min="15876" max="15876" width="24" customWidth="1"/>
    <col min="15883" max="15883" width="14" bestFit="1" customWidth="1"/>
    <col min="15884" max="15884" width="13.85546875" bestFit="1" customWidth="1"/>
    <col min="15885" max="15885" width="15" customWidth="1"/>
    <col min="16129" max="16129" width="5.85546875" customWidth="1"/>
    <col min="16130" max="16130" width="20.28515625" customWidth="1"/>
    <col min="16132" max="16132" width="24" customWidth="1"/>
    <col min="16139" max="16139" width="14" bestFit="1" customWidth="1"/>
    <col min="16140" max="16140" width="13.85546875" bestFit="1" customWidth="1"/>
    <col min="16141" max="16141" width="15" customWidth="1"/>
  </cols>
  <sheetData>
    <row r="1" spans="1:14" s="4" customFormat="1" ht="18.75" x14ac:dyDescent="0.25">
      <c r="A1" s="1"/>
      <c r="B1" s="2"/>
      <c r="C1" s="2"/>
      <c r="D1" s="2"/>
      <c r="E1" s="2"/>
      <c r="F1" s="3"/>
      <c r="G1" s="2"/>
      <c r="H1" s="2"/>
      <c r="I1" s="3" t="s">
        <v>0</v>
      </c>
      <c r="J1" s="2"/>
      <c r="K1" s="2"/>
      <c r="L1" s="2"/>
      <c r="M1" s="2"/>
      <c r="N1" s="2"/>
    </row>
    <row r="2" spans="1:14" s="4" customFormat="1" ht="18.75" x14ac:dyDescent="0.25">
      <c r="A2" s="1"/>
      <c r="B2" s="2"/>
      <c r="C2" s="2"/>
      <c r="D2" s="2"/>
      <c r="E2" s="2"/>
      <c r="F2" s="3"/>
      <c r="G2" s="2"/>
      <c r="H2" s="2"/>
      <c r="I2" s="3" t="s">
        <v>1</v>
      </c>
      <c r="J2" s="2"/>
      <c r="K2" s="2"/>
      <c r="L2" s="2"/>
      <c r="M2" s="2"/>
      <c r="N2" s="2"/>
    </row>
    <row r="3" spans="1:14" s="4" customFormat="1" ht="18.75" x14ac:dyDescent="0.25">
      <c r="A3" s="1"/>
      <c r="B3" s="2"/>
      <c r="C3" s="2"/>
      <c r="D3" s="2"/>
      <c r="E3" s="2"/>
      <c r="F3" s="3"/>
      <c r="G3" s="2"/>
      <c r="H3" s="2"/>
      <c r="I3" s="3" t="s">
        <v>2</v>
      </c>
      <c r="J3" s="2"/>
      <c r="K3" s="2"/>
      <c r="L3" s="2"/>
      <c r="M3" s="2"/>
      <c r="N3" s="2"/>
    </row>
    <row r="4" spans="1:14" s="4" customFormat="1" ht="15" customHeight="1" x14ac:dyDescent="0.25">
      <c r="A4" s="5"/>
      <c r="B4" s="2"/>
      <c r="C4" s="2"/>
      <c r="D4" s="2"/>
      <c r="E4" s="2"/>
      <c r="F4" s="2"/>
      <c r="G4" s="2"/>
      <c r="H4" s="2"/>
      <c r="I4" s="2" t="s">
        <v>3</v>
      </c>
      <c r="J4" s="2"/>
      <c r="K4" s="2"/>
      <c r="L4" s="2"/>
      <c r="M4" s="2"/>
      <c r="N4" s="2"/>
    </row>
    <row r="7" spans="1:14" ht="15.75" x14ac:dyDescent="0.25">
      <c r="A7" s="6" t="s">
        <v>4</v>
      </c>
      <c r="B7" s="6"/>
      <c r="C7" s="6"/>
      <c r="D7" s="6"/>
      <c r="E7" s="6"/>
      <c r="F7" s="6"/>
      <c r="G7" s="6"/>
      <c r="H7" s="6"/>
      <c r="I7" s="6"/>
      <c r="J7" s="6"/>
      <c r="K7" s="6"/>
      <c r="L7" s="6"/>
      <c r="M7" s="6"/>
    </row>
    <row r="8" spans="1:14" ht="32.25" customHeight="1" x14ac:dyDescent="0.25">
      <c r="A8" s="6" t="s">
        <v>5</v>
      </c>
      <c r="B8" s="6"/>
      <c r="C8" s="6"/>
      <c r="D8" s="6"/>
      <c r="E8" s="6"/>
      <c r="F8" s="6"/>
      <c r="G8" s="6"/>
      <c r="H8" s="6"/>
      <c r="I8" s="6"/>
      <c r="J8" s="6"/>
      <c r="K8" s="6"/>
      <c r="L8" s="6"/>
      <c r="M8" s="6"/>
    </row>
    <row r="9" spans="1:14" ht="32.25" customHeight="1" x14ac:dyDescent="0.25">
      <c r="A9" s="7" t="s">
        <v>6</v>
      </c>
      <c r="B9" s="8" t="s">
        <v>7</v>
      </c>
      <c r="C9" s="9"/>
      <c r="E9" s="10" t="s">
        <v>8</v>
      </c>
      <c r="F9" s="10"/>
      <c r="G9" s="10"/>
      <c r="H9" s="10"/>
      <c r="I9" s="10"/>
      <c r="J9" s="10"/>
      <c r="K9" s="10"/>
      <c r="L9" s="10"/>
      <c r="M9" s="10"/>
    </row>
    <row r="10" spans="1:14" ht="15" customHeight="1" x14ac:dyDescent="0.25">
      <c r="A10" s="7"/>
      <c r="B10" s="11" t="s">
        <v>9</v>
      </c>
      <c r="C10" s="9"/>
      <c r="E10" s="12" t="s">
        <v>10</v>
      </c>
      <c r="F10" s="12"/>
      <c r="G10" s="12"/>
      <c r="H10" s="12"/>
      <c r="I10" s="12"/>
      <c r="J10" s="12"/>
      <c r="K10" s="12"/>
      <c r="L10" s="12"/>
      <c r="M10" s="12"/>
    </row>
    <row r="11" spans="1:14" ht="44.25" customHeight="1" x14ac:dyDescent="0.25">
      <c r="A11" s="7" t="s">
        <v>11</v>
      </c>
      <c r="B11" s="8" t="s">
        <v>12</v>
      </c>
      <c r="C11" s="9"/>
      <c r="E11" s="10" t="s">
        <v>8</v>
      </c>
      <c r="F11" s="10"/>
      <c r="G11" s="10"/>
      <c r="H11" s="10"/>
      <c r="I11" s="10"/>
      <c r="J11" s="10"/>
      <c r="K11" s="10"/>
      <c r="L11" s="10"/>
      <c r="M11" s="10"/>
    </row>
    <row r="12" spans="1:14" ht="15" customHeight="1" x14ac:dyDescent="0.25">
      <c r="A12" s="7"/>
      <c r="B12" s="11" t="s">
        <v>9</v>
      </c>
      <c r="C12" s="9"/>
      <c r="E12" s="13" t="s">
        <v>13</v>
      </c>
      <c r="F12" s="13"/>
      <c r="G12" s="13"/>
      <c r="H12" s="13"/>
      <c r="I12" s="13"/>
      <c r="J12" s="13"/>
      <c r="K12" s="13"/>
      <c r="L12" s="13"/>
      <c r="M12" s="13"/>
    </row>
    <row r="13" spans="1:14" ht="54" customHeight="1" x14ac:dyDescent="0.25">
      <c r="A13" s="7" t="s">
        <v>14</v>
      </c>
      <c r="B13" s="14" t="s">
        <v>15</v>
      </c>
      <c r="C13" s="14" t="s">
        <v>16</v>
      </c>
      <c r="E13" s="10" t="s">
        <v>17</v>
      </c>
      <c r="F13" s="10"/>
      <c r="G13" s="10"/>
      <c r="H13" s="10"/>
      <c r="I13" s="10"/>
      <c r="J13" s="10"/>
      <c r="K13" s="10"/>
      <c r="L13" s="10"/>
      <c r="M13" s="10"/>
    </row>
    <row r="14" spans="1:14" ht="15" customHeight="1" x14ac:dyDescent="0.25">
      <c r="A14" s="7"/>
      <c r="B14" s="15" t="s">
        <v>9</v>
      </c>
      <c r="C14" s="15" t="s">
        <v>18</v>
      </c>
      <c r="E14" s="12" t="s">
        <v>19</v>
      </c>
      <c r="F14" s="12"/>
      <c r="G14" s="12"/>
      <c r="H14" s="12"/>
      <c r="I14" s="12"/>
      <c r="J14" s="12"/>
      <c r="K14" s="12"/>
      <c r="L14" s="12"/>
      <c r="M14" s="12"/>
    </row>
    <row r="15" spans="1:14" ht="15.75" x14ac:dyDescent="0.25">
      <c r="A15" s="7" t="s">
        <v>20</v>
      </c>
      <c r="B15" s="16" t="s">
        <v>21</v>
      </c>
      <c r="C15" s="16"/>
      <c r="D15" s="16"/>
    </row>
    <row r="16" spans="1:14" ht="29.25" customHeight="1" x14ac:dyDescent="0.25">
      <c r="A16" s="7"/>
      <c r="B16" s="16" t="s">
        <v>22</v>
      </c>
      <c r="C16" s="16"/>
      <c r="D16" s="16"/>
    </row>
    <row r="17" spans="1:13" ht="29.25" customHeight="1" x14ac:dyDescent="0.25">
      <c r="A17" s="17"/>
    </row>
    <row r="18" spans="1:13" ht="15.75" x14ac:dyDescent="0.25">
      <c r="A18" s="17"/>
    </row>
    <row r="20" spans="1:13" ht="79.5" customHeight="1" x14ac:dyDescent="0.25">
      <c r="B20" s="18" t="s">
        <v>23</v>
      </c>
      <c r="C20" s="18"/>
      <c r="D20" s="18"/>
      <c r="E20" s="18" t="s">
        <v>24</v>
      </c>
      <c r="F20" s="18"/>
      <c r="G20" s="18"/>
      <c r="H20" s="18" t="s">
        <v>25</v>
      </c>
      <c r="I20" s="18"/>
      <c r="J20" s="18"/>
    </row>
    <row r="21" spans="1:13" ht="87" customHeight="1" x14ac:dyDescent="0.25">
      <c r="B21" s="19" t="s">
        <v>26</v>
      </c>
      <c r="C21" s="19" t="s">
        <v>27</v>
      </c>
      <c r="D21" s="19" t="s">
        <v>28</v>
      </c>
      <c r="E21" s="19" t="s">
        <v>26</v>
      </c>
      <c r="F21" s="19" t="s">
        <v>27</v>
      </c>
      <c r="G21" s="19" t="s">
        <v>28</v>
      </c>
      <c r="H21" s="19" t="s">
        <v>26</v>
      </c>
      <c r="I21" s="19" t="s">
        <v>27</v>
      </c>
      <c r="J21" s="19" t="s">
        <v>28</v>
      </c>
    </row>
    <row r="22" spans="1:13" ht="15.75" x14ac:dyDescent="0.25">
      <c r="B22" s="19">
        <v>1</v>
      </c>
      <c r="C22" s="19">
        <v>2</v>
      </c>
      <c r="D22" s="19">
        <v>3</v>
      </c>
      <c r="E22" s="19">
        <v>4</v>
      </c>
      <c r="F22" s="19">
        <v>5</v>
      </c>
      <c r="G22" s="19">
        <v>6</v>
      </c>
      <c r="H22" s="19">
        <v>7</v>
      </c>
      <c r="I22" s="19">
        <v>8</v>
      </c>
      <c r="J22" s="19">
        <v>9</v>
      </c>
    </row>
    <row r="23" spans="1:13" ht="94.5" customHeight="1" x14ac:dyDescent="0.25">
      <c r="B23" s="19">
        <v>33102593</v>
      </c>
      <c r="C23" s="19">
        <v>441344</v>
      </c>
      <c r="D23" s="19">
        <v>33543937</v>
      </c>
      <c r="E23" s="19">
        <f>[1]Ф.2.1!$H$23</f>
        <v>33018969.349999998</v>
      </c>
      <c r="F23" s="19">
        <f>[1]Ф.4.1.КФК2!$K$29+[1]Ф.4.3.КФК1!$J$22</f>
        <v>478677.24</v>
      </c>
      <c r="G23" s="19">
        <f>E23+F23</f>
        <v>33497646.589999996</v>
      </c>
      <c r="H23" s="19">
        <f>E23-B23</f>
        <v>-83623.650000002235</v>
      </c>
      <c r="I23" s="19">
        <f>F23-C23</f>
        <v>37333.239999999991</v>
      </c>
      <c r="J23" s="19">
        <f>H23+I23</f>
        <v>-46290.410000002244</v>
      </c>
    </row>
    <row r="24" spans="1:13" ht="45.75" customHeight="1" x14ac:dyDescent="0.25">
      <c r="B24" s="19"/>
      <c r="C24" s="19"/>
      <c r="D24" s="19"/>
      <c r="E24" s="19"/>
      <c r="F24" s="19"/>
      <c r="G24" s="19"/>
      <c r="H24" s="19"/>
      <c r="I24" s="19"/>
      <c r="J24" s="19"/>
    </row>
    <row r="25" spans="1:13" ht="42" customHeight="1" x14ac:dyDescent="0.25">
      <c r="B25" s="19"/>
      <c r="C25" s="19"/>
      <c r="D25" s="19"/>
      <c r="E25" s="19"/>
      <c r="F25" s="19"/>
      <c r="G25" s="19"/>
      <c r="H25" s="19"/>
      <c r="I25" s="19"/>
      <c r="J25" s="19"/>
    </row>
    <row r="26" spans="1:13" ht="38.25" customHeight="1" x14ac:dyDescent="0.25">
      <c r="A26" s="17"/>
      <c r="B26" s="19"/>
      <c r="C26" s="19"/>
      <c r="D26" s="19"/>
      <c r="E26" s="19"/>
      <c r="F26" s="19"/>
      <c r="G26" s="19"/>
      <c r="H26" s="19"/>
      <c r="I26" s="19"/>
      <c r="J26" s="19"/>
    </row>
    <row r="27" spans="1:13" ht="15.75" x14ac:dyDescent="0.25">
      <c r="A27" s="17"/>
    </row>
    <row r="28" spans="1:13" ht="15.75" x14ac:dyDescent="0.25">
      <c r="A28" s="7" t="s">
        <v>29</v>
      </c>
      <c r="B28" s="20" t="s">
        <v>30</v>
      </c>
      <c r="C28" s="20"/>
      <c r="D28" s="20"/>
      <c r="E28" s="20"/>
      <c r="F28" s="20"/>
      <c r="G28" s="20"/>
      <c r="H28" s="20"/>
      <c r="I28" s="20"/>
      <c r="J28" s="20"/>
      <c r="K28" s="20"/>
      <c r="L28" s="20"/>
      <c r="M28" s="20"/>
    </row>
    <row r="29" spans="1:13" ht="15.75" x14ac:dyDescent="0.25">
      <c r="A29" s="7"/>
      <c r="B29" s="9" t="s">
        <v>22</v>
      </c>
    </row>
    <row r="30" spans="1:13" ht="15.75" x14ac:dyDescent="0.25">
      <c r="A30" s="17"/>
    </row>
    <row r="31" spans="1:13" ht="100.5" customHeight="1" x14ac:dyDescent="0.25">
      <c r="A31" s="18" t="s">
        <v>31</v>
      </c>
      <c r="B31" s="18" t="s">
        <v>32</v>
      </c>
      <c r="C31" s="18" t="s">
        <v>23</v>
      </c>
      <c r="D31" s="18"/>
      <c r="E31" s="18"/>
      <c r="F31" s="18" t="s">
        <v>24</v>
      </c>
      <c r="G31" s="18"/>
      <c r="H31" s="18"/>
      <c r="I31" s="18" t="s">
        <v>25</v>
      </c>
      <c r="J31" s="18"/>
      <c r="K31" s="18"/>
    </row>
    <row r="32" spans="1:13" ht="71.25" customHeight="1" x14ac:dyDescent="0.25">
      <c r="A32" s="18"/>
      <c r="B32" s="18"/>
      <c r="C32" s="19" t="s">
        <v>26</v>
      </c>
      <c r="D32" s="19" t="s">
        <v>27</v>
      </c>
      <c r="E32" s="19" t="s">
        <v>28</v>
      </c>
      <c r="F32" s="19" t="s">
        <v>26</v>
      </c>
      <c r="G32" s="19" t="s">
        <v>27</v>
      </c>
      <c r="H32" s="19" t="s">
        <v>28</v>
      </c>
      <c r="I32" s="19" t="s">
        <v>26</v>
      </c>
      <c r="J32" s="19" t="s">
        <v>27</v>
      </c>
      <c r="K32" s="19" t="s">
        <v>28</v>
      </c>
    </row>
    <row r="33" spans="1:13" ht="15.75" x14ac:dyDescent="0.25">
      <c r="A33" s="19">
        <v>1</v>
      </c>
      <c r="B33" s="19">
        <v>2</v>
      </c>
      <c r="C33" s="19">
        <v>3</v>
      </c>
      <c r="D33" s="19">
        <v>4</v>
      </c>
      <c r="E33" s="19">
        <v>5</v>
      </c>
      <c r="F33" s="19">
        <v>6</v>
      </c>
      <c r="G33" s="19">
        <v>7</v>
      </c>
      <c r="H33" s="19">
        <v>8</v>
      </c>
      <c r="I33" s="19">
        <v>9</v>
      </c>
      <c r="J33" s="19">
        <v>10</v>
      </c>
      <c r="K33" s="19">
        <v>11</v>
      </c>
    </row>
    <row r="34" spans="1:13" ht="261" customHeight="1" x14ac:dyDescent="0.25">
      <c r="A34" s="19">
        <v>1</v>
      </c>
      <c r="B34" s="21" t="s">
        <v>33</v>
      </c>
      <c r="C34" s="19">
        <v>33102593</v>
      </c>
      <c r="D34" s="19">
        <v>4844</v>
      </c>
      <c r="E34" s="19">
        <f>C34+D34</f>
        <v>33107437</v>
      </c>
      <c r="F34" s="19">
        <f>[1]Ф.2.1!$H$23</f>
        <v>33018969.349999998</v>
      </c>
      <c r="G34" s="19">
        <f>[1]Ф.4.1.КФК2!$K$29</f>
        <v>42259.05</v>
      </c>
      <c r="H34" s="19">
        <f>F34+G34</f>
        <v>33061228.399999999</v>
      </c>
      <c r="I34" s="19">
        <f>F34-C34</f>
        <v>-83623.650000002235</v>
      </c>
      <c r="J34" s="19">
        <f>G34-D34</f>
        <v>37415.050000000003</v>
      </c>
      <c r="K34" s="19">
        <f>I34+J34</f>
        <v>-46208.600000002232</v>
      </c>
    </row>
    <row r="35" spans="1:13" ht="150" customHeight="1" x14ac:dyDescent="0.25">
      <c r="A35" s="19">
        <v>2</v>
      </c>
      <c r="B35" s="21" t="s">
        <v>34</v>
      </c>
      <c r="C35" s="19"/>
      <c r="D35" s="19">
        <v>436500</v>
      </c>
      <c r="E35" s="19">
        <f>C35+D35</f>
        <v>436500</v>
      </c>
      <c r="F35" s="19">
        <f>0</f>
        <v>0</v>
      </c>
      <c r="G35" s="19">
        <f>[1]Ф.4.3.КФК1!$J$22</f>
        <v>436418.19</v>
      </c>
      <c r="H35" s="19">
        <f>F35+G35</f>
        <v>436418.19</v>
      </c>
      <c r="I35" s="19">
        <f>F35-C35</f>
        <v>0</v>
      </c>
      <c r="J35" s="19">
        <f>G35-D35</f>
        <v>-81.809999999997672</v>
      </c>
      <c r="K35" s="19">
        <f>I35+J35</f>
        <v>-81.809999999997672</v>
      </c>
    </row>
    <row r="36" spans="1:13" ht="57" customHeight="1" x14ac:dyDescent="0.25">
      <c r="A36" s="19"/>
      <c r="B36" s="21" t="s">
        <v>35</v>
      </c>
      <c r="C36" s="19">
        <f t="shared" ref="C36:K36" si="0">SUM(C34:C35)</f>
        <v>33102593</v>
      </c>
      <c r="D36" s="19">
        <f t="shared" si="0"/>
        <v>441344</v>
      </c>
      <c r="E36" s="19">
        <f t="shared" si="0"/>
        <v>33543937</v>
      </c>
      <c r="F36" s="19">
        <f t="shared" si="0"/>
        <v>33018969.349999998</v>
      </c>
      <c r="G36" s="19">
        <f t="shared" si="0"/>
        <v>478677.24</v>
      </c>
      <c r="H36" s="19">
        <f t="shared" si="0"/>
        <v>33497646.59</v>
      </c>
      <c r="I36" s="19">
        <f t="shared" si="0"/>
        <v>-83623.650000002235</v>
      </c>
      <c r="J36" s="19">
        <f t="shared" si="0"/>
        <v>37333.240000000005</v>
      </c>
      <c r="K36" s="19">
        <f t="shared" si="0"/>
        <v>-46290.41000000223</v>
      </c>
    </row>
    <row r="37" spans="1:13" ht="129" customHeight="1" x14ac:dyDescent="0.25">
      <c r="A37" s="18" t="s">
        <v>36</v>
      </c>
      <c r="B37" s="18"/>
      <c r="C37" s="18"/>
      <c r="D37" s="18"/>
      <c r="E37" s="18"/>
      <c r="F37" s="18"/>
      <c r="G37" s="18"/>
      <c r="H37" s="18"/>
      <c r="I37" s="18"/>
      <c r="J37" s="18"/>
      <c r="K37" s="18"/>
    </row>
    <row r="38" spans="1:13" ht="15.75" x14ac:dyDescent="0.25">
      <c r="A38" s="17"/>
    </row>
    <row r="39" spans="1:13" ht="15.75" x14ac:dyDescent="0.25">
      <c r="A39" s="17"/>
    </row>
    <row r="40" spans="1:13" ht="15.75" x14ac:dyDescent="0.25">
      <c r="A40" s="7" t="s">
        <v>37</v>
      </c>
      <c r="B40" s="20" t="s">
        <v>38</v>
      </c>
      <c r="C40" s="20"/>
      <c r="D40" s="20"/>
      <c r="E40" s="20"/>
      <c r="F40" s="20"/>
      <c r="G40" s="20"/>
      <c r="H40" s="20"/>
      <c r="I40" s="20"/>
      <c r="J40" s="20"/>
      <c r="K40" s="20"/>
      <c r="L40" s="20"/>
      <c r="M40" s="20"/>
    </row>
    <row r="41" spans="1:13" ht="15.75" x14ac:dyDescent="0.25">
      <c r="A41" s="7"/>
      <c r="B41" s="9" t="s">
        <v>22</v>
      </c>
    </row>
    <row r="42" spans="1:13" ht="15.75" x14ac:dyDescent="0.25">
      <c r="A42" s="17"/>
    </row>
    <row r="43" spans="1:13" ht="15.75" x14ac:dyDescent="0.25">
      <c r="A43" s="17"/>
    </row>
    <row r="44" spans="1:13" ht="15.75" x14ac:dyDescent="0.25">
      <c r="B44" s="18" t="s">
        <v>39</v>
      </c>
      <c r="C44" s="18" t="s">
        <v>23</v>
      </c>
      <c r="D44" s="18"/>
      <c r="E44" s="18"/>
      <c r="F44" s="18" t="s">
        <v>24</v>
      </c>
      <c r="G44" s="18"/>
      <c r="H44" s="18"/>
      <c r="I44" s="18" t="s">
        <v>25</v>
      </c>
      <c r="J44" s="18"/>
      <c r="K44" s="18"/>
    </row>
    <row r="45" spans="1:13" ht="90" customHeight="1" x14ac:dyDescent="0.25">
      <c r="B45" s="18"/>
      <c r="C45" s="19" t="s">
        <v>26</v>
      </c>
      <c r="D45" s="19" t="s">
        <v>27</v>
      </c>
      <c r="E45" s="19" t="s">
        <v>28</v>
      </c>
      <c r="F45" s="19" t="s">
        <v>26</v>
      </c>
      <c r="G45" s="19" t="s">
        <v>27</v>
      </c>
      <c r="H45" s="19" t="s">
        <v>28</v>
      </c>
      <c r="I45" s="19" t="s">
        <v>26</v>
      </c>
      <c r="J45" s="19" t="s">
        <v>27</v>
      </c>
      <c r="K45" s="19" t="s">
        <v>28</v>
      </c>
    </row>
    <row r="46" spans="1:13" ht="15.75" x14ac:dyDescent="0.25">
      <c r="B46" s="19">
        <v>1</v>
      </c>
      <c r="C46" s="19">
        <v>2</v>
      </c>
      <c r="D46" s="19">
        <v>3</v>
      </c>
      <c r="E46" s="19">
        <v>4</v>
      </c>
      <c r="F46" s="19">
        <v>5</v>
      </c>
      <c r="G46" s="19">
        <v>6</v>
      </c>
      <c r="H46" s="19">
        <v>7</v>
      </c>
      <c r="I46" s="19">
        <v>8</v>
      </c>
      <c r="J46" s="19">
        <v>9</v>
      </c>
      <c r="K46" s="19">
        <v>10</v>
      </c>
    </row>
    <row r="47" spans="1:13" ht="15.75" x14ac:dyDescent="0.25">
      <c r="B47" s="21"/>
      <c r="C47" s="19"/>
      <c r="D47" s="19"/>
      <c r="E47" s="19"/>
      <c r="F47" s="19"/>
      <c r="G47" s="19"/>
      <c r="H47" s="19"/>
      <c r="I47" s="19"/>
      <c r="J47" s="19"/>
      <c r="K47" s="19"/>
    </row>
    <row r="48" spans="1:13" ht="15.75" x14ac:dyDescent="0.25">
      <c r="B48" s="21"/>
      <c r="C48" s="19"/>
      <c r="D48" s="19"/>
      <c r="E48" s="19"/>
      <c r="F48" s="19"/>
      <c r="G48" s="19"/>
      <c r="H48" s="19"/>
      <c r="I48" s="19"/>
      <c r="J48" s="19"/>
      <c r="K48" s="19"/>
    </row>
    <row r="49" spans="1:13" ht="15.75" x14ac:dyDescent="0.25">
      <c r="B49" s="21" t="s">
        <v>35</v>
      </c>
      <c r="C49" s="19"/>
      <c r="D49" s="19"/>
      <c r="E49" s="19"/>
      <c r="F49" s="19"/>
      <c r="G49" s="19"/>
      <c r="H49" s="19"/>
      <c r="I49" s="19"/>
      <c r="J49" s="19"/>
      <c r="K49" s="19"/>
    </row>
    <row r="50" spans="1:13" ht="38.25" customHeight="1" x14ac:dyDescent="0.25">
      <c r="B50" s="18" t="s">
        <v>40</v>
      </c>
      <c r="C50" s="18"/>
      <c r="D50" s="18"/>
      <c r="E50" s="18"/>
      <c r="F50" s="18"/>
      <c r="G50" s="18"/>
      <c r="H50" s="18"/>
      <c r="I50" s="18"/>
      <c r="J50" s="18"/>
      <c r="K50" s="18"/>
    </row>
    <row r="51" spans="1:13" ht="15.75" x14ac:dyDescent="0.25">
      <c r="A51" s="17"/>
    </row>
    <row r="52" spans="1:13" ht="15.75" x14ac:dyDescent="0.25">
      <c r="A52" s="17"/>
    </row>
    <row r="53" spans="1:13" ht="15.75" x14ac:dyDescent="0.25">
      <c r="A53" s="22" t="s">
        <v>41</v>
      </c>
      <c r="B53" s="20" t="s">
        <v>42</v>
      </c>
      <c r="C53" s="20"/>
      <c r="D53" s="20"/>
      <c r="E53" s="20"/>
      <c r="F53" s="20"/>
      <c r="G53" s="20"/>
      <c r="H53" s="20"/>
      <c r="I53" s="20"/>
      <c r="J53" s="20"/>
      <c r="K53" s="20"/>
      <c r="L53" s="20"/>
      <c r="M53" s="20"/>
    </row>
    <row r="54" spans="1:13" ht="15.75" x14ac:dyDescent="0.25">
      <c r="A54" s="17"/>
    </row>
    <row r="55" spans="1:13" ht="31.5" customHeight="1" x14ac:dyDescent="0.25">
      <c r="A55" s="18" t="s">
        <v>43</v>
      </c>
      <c r="B55" s="18" t="s">
        <v>44</v>
      </c>
      <c r="C55" s="18" t="s">
        <v>45</v>
      </c>
      <c r="D55" s="18" t="s">
        <v>46</v>
      </c>
      <c r="E55" s="18" t="s">
        <v>23</v>
      </c>
      <c r="F55" s="18"/>
      <c r="G55" s="18"/>
      <c r="H55" s="18" t="s">
        <v>47</v>
      </c>
      <c r="I55" s="18"/>
      <c r="J55" s="18"/>
      <c r="K55" s="18" t="s">
        <v>25</v>
      </c>
      <c r="L55" s="18"/>
      <c r="M55" s="18"/>
    </row>
    <row r="56" spans="1:13" ht="15.75" customHeight="1" x14ac:dyDescent="0.25">
      <c r="A56" s="18"/>
      <c r="B56" s="18"/>
      <c r="C56" s="18"/>
      <c r="D56" s="18"/>
      <c r="E56" s="18"/>
      <c r="F56" s="18"/>
      <c r="G56" s="18"/>
      <c r="H56" s="18"/>
      <c r="I56" s="18"/>
      <c r="J56" s="18"/>
      <c r="K56" s="18"/>
      <c r="L56" s="18"/>
      <c r="M56" s="18"/>
    </row>
    <row r="57" spans="1:13" ht="75" customHeight="1" x14ac:dyDescent="0.25">
      <c r="A57" s="18"/>
      <c r="B57" s="18"/>
      <c r="C57" s="18"/>
      <c r="D57" s="18"/>
      <c r="E57" s="19" t="s">
        <v>26</v>
      </c>
      <c r="F57" s="19" t="s">
        <v>27</v>
      </c>
      <c r="G57" s="19" t="s">
        <v>28</v>
      </c>
      <c r="H57" s="19" t="s">
        <v>26</v>
      </c>
      <c r="I57" s="19" t="s">
        <v>27</v>
      </c>
      <c r="J57" s="19" t="s">
        <v>28</v>
      </c>
      <c r="K57" s="19" t="s">
        <v>26</v>
      </c>
      <c r="L57" s="19" t="s">
        <v>27</v>
      </c>
      <c r="M57" s="19" t="s">
        <v>28</v>
      </c>
    </row>
    <row r="58" spans="1:13" ht="15.75" x14ac:dyDescent="0.25">
      <c r="A58" s="19">
        <v>1</v>
      </c>
      <c r="B58" s="19">
        <v>2</v>
      </c>
      <c r="C58" s="19">
        <v>3</v>
      </c>
      <c r="D58" s="19">
        <v>4</v>
      </c>
      <c r="E58" s="19">
        <v>5</v>
      </c>
      <c r="F58" s="19">
        <v>6</v>
      </c>
      <c r="G58" s="19">
        <v>7</v>
      </c>
      <c r="H58" s="19">
        <v>8</v>
      </c>
      <c r="I58" s="19">
        <v>9</v>
      </c>
      <c r="J58" s="19">
        <v>10</v>
      </c>
      <c r="K58" s="19">
        <v>11</v>
      </c>
      <c r="L58" s="19">
        <v>12</v>
      </c>
      <c r="M58" s="19">
        <v>13</v>
      </c>
    </row>
    <row r="59" spans="1:13" ht="81" customHeight="1" x14ac:dyDescent="0.25">
      <c r="A59" s="19"/>
      <c r="B59" s="19" t="s">
        <v>48</v>
      </c>
      <c r="C59" s="19"/>
      <c r="D59" s="19"/>
      <c r="E59" s="19"/>
      <c r="F59" s="19"/>
      <c r="G59" s="19"/>
      <c r="H59" s="19"/>
      <c r="I59" s="19"/>
      <c r="J59" s="19"/>
      <c r="K59" s="19"/>
      <c r="L59" s="19"/>
      <c r="M59" s="19"/>
    </row>
    <row r="60" spans="1:13" ht="36.75" customHeight="1" x14ac:dyDescent="0.25">
      <c r="A60" s="19">
        <v>1</v>
      </c>
      <c r="B60" s="21" t="s">
        <v>49</v>
      </c>
      <c r="C60" s="21"/>
      <c r="D60" s="21"/>
      <c r="E60" s="21"/>
      <c r="F60" s="21"/>
      <c r="G60" s="21"/>
      <c r="H60" s="21"/>
      <c r="I60" s="21"/>
      <c r="J60" s="21"/>
      <c r="K60" s="21"/>
      <c r="L60" s="21"/>
      <c r="M60" s="21"/>
    </row>
    <row r="61" spans="1:13" ht="53.25" customHeight="1" x14ac:dyDescent="0.25">
      <c r="A61" s="19"/>
      <c r="B61" s="23" t="s">
        <v>50</v>
      </c>
      <c r="C61" s="24" t="s">
        <v>51</v>
      </c>
      <c r="D61" s="24" t="s">
        <v>52</v>
      </c>
      <c r="E61" s="21">
        <v>189.5</v>
      </c>
      <c r="F61" s="21">
        <v>0</v>
      </c>
      <c r="G61" s="21">
        <f>E61+F61</f>
        <v>189.5</v>
      </c>
      <c r="H61" s="21">
        <f>E61</f>
        <v>189.5</v>
      </c>
      <c r="I61" s="21">
        <f>F61</f>
        <v>0</v>
      </c>
      <c r="J61" s="21">
        <f>H61+I61</f>
        <v>189.5</v>
      </c>
      <c r="K61" s="19">
        <f>H61-E61</f>
        <v>0</v>
      </c>
      <c r="L61" s="19">
        <f>I61-F61</f>
        <v>0</v>
      </c>
      <c r="M61" s="19">
        <f>K61+L61</f>
        <v>0</v>
      </c>
    </row>
    <row r="62" spans="1:13" ht="144.75" customHeight="1" x14ac:dyDescent="0.25">
      <c r="A62" s="19"/>
      <c r="B62" s="23" t="s">
        <v>53</v>
      </c>
      <c r="C62" s="24" t="s">
        <v>54</v>
      </c>
      <c r="D62" s="25" t="s">
        <v>55</v>
      </c>
      <c r="E62" s="21">
        <f>C34</f>
        <v>33102593</v>
      </c>
      <c r="F62" s="21">
        <f>D34</f>
        <v>4844</v>
      </c>
      <c r="G62" s="21">
        <f>E62+F62</f>
        <v>33107437</v>
      </c>
      <c r="H62" s="21">
        <f>F34</f>
        <v>33018969.349999998</v>
      </c>
      <c r="I62" s="21">
        <f>G34</f>
        <v>42259.05</v>
      </c>
      <c r="J62" s="21">
        <f>H62+I62</f>
        <v>33061228.399999999</v>
      </c>
      <c r="K62" s="19">
        <f>H62-E62</f>
        <v>-83623.650000002235</v>
      </c>
      <c r="L62" s="19">
        <f>I62-F62</f>
        <v>37415.050000000003</v>
      </c>
      <c r="M62" s="19">
        <f>K62+L62</f>
        <v>-46208.600000002232</v>
      </c>
    </row>
    <row r="63" spans="1:13" ht="80.25" customHeight="1" x14ac:dyDescent="0.25">
      <c r="A63" s="18" t="s">
        <v>56</v>
      </c>
      <c r="B63" s="18"/>
      <c r="C63" s="18"/>
      <c r="D63" s="18"/>
      <c r="E63" s="18"/>
      <c r="F63" s="18"/>
      <c r="G63" s="18"/>
      <c r="H63" s="18"/>
      <c r="I63" s="18"/>
      <c r="J63" s="18"/>
      <c r="K63" s="18"/>
      <c r="L63" s="18"/>
      <c r="M63" s="18"/>
    </row>
    <row r="64" spans="1:13" ht="15.75" x14ac:dyDescent="0.25">
      <c r="A64" s="19">
        <v>2</v>
      </c>
      <c r="B64" s="21" t="s">
        <v>57</v>
      </c>
      <c r="C64" s="21"/>
      <c r="D64" s="21"/>
      <c r="E64" s="21"/>
      <c r="F64" s="21"/>
      <c r="G64" s="21"/>
      <c r="H64" s="21"/>
      <c r="I64" s="21"/>
      <c r="J64" s="21"/>
      <c r="K64" s="21"/>
      <c r="L64" s="21"/>
      <c r="M64" s="21"/>
    </row>
    <row r="65" spans="1:13" ht="78.75" x14ac:dyDescent="0.25">
      <c r="A65" s="19"/>
      <c r="B65" s="26" t="s">
        <v>58</v>
      </c>
      <c r="C65" s="24" t="s">
        <v>51</v>
      </c>
      <c r="D65" s="27" t="s">
        <v>59</v>
      </c>
      <c r="E65" s="21">
        <v>5038</v>
      </c>
      <c r="F65" s="21"/>
      <c r="G65" s="21">
        <f>E65+F65</f>
        <v>5038</v>
      </c>
      <c r="H65" s="21">
        <v>7686</v>
      </c>
      <c r="I65" s="21"/>
      <c r="J65" s="21">
        <f>H65+I65</f>
        <v>7686</v>
      </c>
      <c r="K65" s="19">
        <f>H65-E65</f>
        <v>2648</v>
      </c>
      <c r="L65" s="19">
        <f>I65-F65</f>
        <v>0</v>
      </c>
      <c r="M65" s="19">
        <f>K65+L65</f>
        <v>2648</v>
      </c>
    </row>
    <row r="66" spans="1:13" ht="237" customHeight="1" x14ac:dyDescent="0.25">
      <c r="A66" s="19"/>
      <c r="B66" s="26" t="s">
        <v>60</v>
      </c>
      <c r="C66" s="24" t="s">
        <v>51</v>
      </c>
      <c r="D66" s="27" t="s">
        <v>59</v>
      </c>
      <c r="E66" s="21">
        <v>1375</v>
      </c>
      <c r="F66" s="21"/>
      <c r="G66" s="21">
        <f>E66+F66</f>
        <v>1375</v>
      </c>
      <c r="H66" s="21">
        <v>1236</v>
      </c>
      <c r="I66" s="21"/>
      <c r="J66" s="21">
        <f>H66+I66</f>
        <v>1236</v>
      </c>
      <c r="K66" s="19">
        <f>H66-E66</f>
        <v>-139</v>
      </c>
      <c r="L66" s="19">
        <f>I66-F66</f>
        <v>0</v>
      </c>
      <c r="M66" s="19">
        <f>K66+L66</f>
        <v>-139</v>
      </c>
    </row>
    <row r="67" spans="1:13" ht="59.25" customHeight="1" x14ac:dyDescent="0.25">
      <c r="A67" s="18" t="s">
        <v>61</v>
      </c>
      <c r="B67" s="18"/>
      <c r="C67" s="18"/>
      <c r="D67" s="18"/>
      <c r="E67" s="18"/>
      <c r="F67" s="18"/>
      <c r="G67" s="18"/>
      <c r="H67" s="18"/>
      <c r="I67" s="18"/>
      <c r="J67" s="18"/>
      <c r="K67" s="18"/>
      <c r="L67" s="18"/>
      <c r="M67" s="18"/>
    </row>
    <row r="68" spans="1:13" ht="15.75" x14ac:dyDescent="0.25">
      <c r="A68" s="19">
        <v>3</v>
      </c>
      <c r="B68" s="21" t="s">
        <v>62</v>
      </c>
      <c r="C68" s="21"/>
      <c r="D68" s="21"/>
      <c r="E68" s="21"/>
      <c r="F68" s="21"/>
      <c r="G68" s="21"/>
      <c r="H68" s="21"/>
      <c r="I68" s="21"/>
      <c r="J68" s="21"/>
      <c r="K68" s="21"/>
      <c r="L68" s="21"/>
      <c r="M68" s="21"/>
    </row>
    <row r="69" spans="1:13" ht="108.75" customHeight="1" x14ac:dyDescent="0.25">
      <c r="A69" s="19"/>
      <c r="B69" s="28" t="s">
        <v>63</v>
      </c>
      <c r="C69" s="24" t="s">
        <v>51</v>
      </c>
      <c r="D69" s="24" t="s">
        <v>64</v>
      </c>
      <c r="E69" s="29">
        <f>E65/E61</f>
        <v>26.585751978891821</v>
      </c>
      <c r="F69" s="21"/>
      <c r="G69" s="29">
        <f>E69+F69</f>
        <v>26.585751978891821</v>
      </c>
      <c r="H69" s="29">
        <f>H65/H61</f>
        <v>40.559366754617415</v>
      </c>
      <c r="I69" s="29"/>
      <c r="J69" s="29">
        <f>H69+I69</f>
        <v>40.559366754617415</v>
      </c>
      <c r="K69" s="30">
        <f>H69-E69</f>
        <v>13.973614775725594</v>
      </c>
      <c r="L69" s="30">
        <f>I69-F69</f>
        <v>0</v>
      </c>
      <c r="M69" s="30">
        <f>K69+L69</f>
        <v>13.973614775725594</v>
      </c>
    </row>
    <row r="70" spans="1:13" ht="116.25" customHeight="1" x14ac:dyDescent="0.25">
      <c r="A70" s="19"/>
      <c r="B70" s="31" t="s">
        <v>65</v>
      </c>
      <c r="C70" s="24" t="s">
        <v>51</v>
      </c>
      <c r="D70" s="24" t="s">
        <v>64</v>
      </c>
      <c r="E70" s="29">
        <f>E66/E61</f>
        <v>7.2559366754617418</v>
      </c>
      <c r="F70" s="21"/>
      <c r="G70" s="29">
        <f>E70+F70</f>
        <v>7.2559366754617418</v>
      </c>
      <c r="H70" s="29">
        <f>H66/H61</f>
        <v>6.522427440633245</v>
      </c>
      <c r="I70" s="29"/>
      <c r="J70" s="29">
        <f>H70+I70</f>
        <v>6.522427440633245</v>
      </c>
      <c r="K70" s="30">
        <v>0</v>
      </c>
      <c r="L70" s="30">
        <f>I70-F70</f>
        <v>0</v>
      </c>
      <c r="M70" s="30">
        <f>K70+L70</f>
        <v>0</v>
      </c>
    </row>
    <row r="71" spans="1:13" ht="81" customHeight="1" x14ac:dyDescent="0.25">
      <c r="A71" s="19"/>
      <c r="B71" s="26" t="s">
        <v>66</v>
      </c>
      <c r="C71" s="24" t="s">
        <v>54</v>
      </c>
      <c r="D71" s="24" t="s">
        <v>64</v>
      </c>
      <c r="E71" s="32">
        <f>E62/E61</f>
        <v>174683.86807387864</v>
      </c>
      <c r="F71" s="33">
        <f>F62/E61</f>
        <v>25.562005277044854</v>
      </c>
      <c r="G71" s="32">
        <f>E71+F71</f>
        <v>174709.43007915569</v>
      </c>
      <c r="H71" s="32">
        <f>H62/H61</f>
        <v>174242.58232189971</v>
      </c>
      <c r="I71" s="32">
        <f>I62/H61</f>
        <v>223.00290237467021</v>
      </c>
      <c r="J71" s="32">
        <f>H71+I71</f>
        <v>174465.58522427437</v>
      </c>
      <c r="K71" s="34">
        <f>H71-E71</f>
        <v>-441.28575197892496</v>
      </c>
      <c r="L71" s="34">
        <f>I71-F71</f>
        <v>197.44089709762537</v>
      </c>
      <c r="M71" s="34">
        <f>K71+L71</f>
        <v>-243.8448548812996</v>
      </c>
    </row>
    <row r="72" spans="1:13" ht="104.25" customHeight="1" x14ac:dyDescent="0.25">
      <c r="A72" s="18" t="s">
        <v>67</v>
      </c>
      <c r="B72" s="18"/>
      <c r="C72" s="18"/>
      <c r="D72" s="18"/>
      <c r="E72" s="18"/>
      <c r="F72" s="18"/>
      <c r="G72" s="18"/>
      <c r="H72" s="18"/>
      <c r="I72" s="18"/>
      <c r="J72" s="18"/>
      <c r="K72" s="18"/>
      <c r="L72" s="18"/>
      <c r="M72" s="18"/>
    </row>
    <row r="73" spans="1:13" ht="15.75" x14ac:dyDescent="0.25">
      <c r="A73" s="19">
        <v>4</v>
      </c>
      <c r="B73" s="21" t="s">
        <v>68</v>
      </c>
      <c r="C73" s="21"/>
      <c r="D73" s="21"/>
      <c r="E73" s="21"/>
      <c r="F73" s="21"/>
      <c r="G73" s="21"/>
      <c r="H73" s="21"/>
      <c r="I73" s="21"/>
      <c r="J73" s="21"/>
      <c r="K73" s="21"/>
      <c r="L73" s="21"/>
      <c r="M73" s="21"/>
    </row>
    <row r="74" spans="1:13" ht="82.5" x14ac:dyDescent="0.25">
      <c r="A74" s="19"/>
      <c r="B74" s="35" t="s">
        <v>69</v>
      </c>
      <c r="C74" s="24" t="s">
        <v>70</v>
      </c>
      <c r="D74" s="24" t="s">
        <v>64</v>
      </c>
      <c r="E74" s="21">
        <v>100</v>
      </c>
      <c r="F74" s="21">
        <v>0</v>
      </c>
      <c r="G74" s="21">
        <v>100</v>
      </c>
      <c r="H74" s="32">
        <f>(H69/E69)*100</f>
        <v>152.56053989678443</v>
      </c>
      <c r="I74" s="21">
        <v>0</v>
      </c>
      <c r="J74" s="29">
        <f>H74+I74</f>
        <v>152.56053989678443</v>
      </c>
      <c r="K74" s="30">
        <v>0</v>
      </c>
      <c r="L74" s="30">
        <f>I74-F74</f>
        <v>0</v>
      </c>
      <c r="M74" s="30">
        <f>K74+L74</f>
        <v>0</v>
      </c>
    </row>
    <row r="75" spans="1:13" ht="99" x14ac:dyDescent="0.25">
      <c r="A75" s="19"/>
      <c r="B75" s="35" t="s">
        <v>71</v>
      </c>
      <c r="C75" s="24" t="s">
        <v>70</v>
      </c>
      <c r="D75" s="24" t="s">
        <v>64</v>
      </c>
      <c r="E75" s="21">
        <v>100</v>
      </c>
      <c r="F75" s="21">
        <v>100</v>
      </c>
      <c r="G75" s="21">
        <v>100</v>
      </c>
      <c r="H75" s="21">
        <v>100</v>
      </c>
      <c r="I75" s="21">
        <v>100</v>
      </c>
      <c r="J75" s="21">
        <v>100</v>
      </c>
      <c r="K75" s="21">
        <v>100</v>
      </c>
      <c r="L75" s="21">
        <v>100</v>
      </c>
      <c r="M75" s="21">
        <v>100</v>
      </c>
    </row>
    <row r="76" spans="1:13" ht="79.5" customHeight="1" x14ac:dyDescent="0.25">
      <c r="A76" s="18" t="s">
        <v>72</v>
      </c>
      <c r="B76" s="18"/>
      <c r="C76" s="18"/>
      <c r="D76" s="18"/>
      <c r="E76" s="18"/>
      <c r="F76" s="18"/>
      <c r="G76" s="18"/>
      <c r="H76" s="18"/>
      <c r="I76" s="18"/>
      <c r="J76" s="18"/>
      <c r="K76" s="18"/>
      <c r="L76" s="18"/>
      <c r="M76" s="18"/>
    </row>
    <row r="77" spans="1:13" ht="63" x14ac:dyDescent="0.25">
      <c r="A77" s="19"/>
      <c r="B77" s="19" t="s">
        <v>34</v>
      </c>
      <c r="C77" s="19"/>
      <c r="D77" s="19"/>
      <c r="E77" s="19"/>
      <c r="F77" s="19"/>
      <c r="G77" s="19"/>
      <c r="H77" s="19"/>
      <c r="I77" s="19"/>
      <c r="J77" s="19"/>
      <c r="K77" s="19"/>
      <c r="L77" s="19"/>
      <c r="M77" s="19"/>
    </row>
    <row r="78" spans="1:13" ht="15.75" x14ac:dyDescent="0.25">
      <c r="A78" s="19">
        <v>1</v>
      </c>
      <c r="B78" s="21" t="s">
        <v>49</v>
      </c>
      <c r="C78" s="19"/>
      <c r="D78" s="19"/>
      <c r="E78" s="19"/>
      <c r="F78" s="19"/>
      <c r="G78" s="19"/>
      <c r="H78" s="19"/>
      <c r="I78" s="19"/>
      <c r="J78" s="19"/>
      <c r="K78" s="19"/>
      <c r="L78" s="19"/>
      <c r="M78" s="19"/>
    </row>
    <row r="79" spans="1:13" ht="99" x14ac:dyDescent="0.25">
      <c r="A79" s="19"/>
      <c r="B79" s="35" t="s">
        <v>73</v>
      </c>
      <c r="C79" s="24" t="s">
        <v>54</v>
      </c>
      <c r="D79" s="24" t="s">
        <v>74</v>
      </c>
      <c r="E79" s="19"/>
      <c r="F79" s="36">
        <v>428500</v>
      </c>
      <c r="G79" s="32">
        <f t="shared" ref="G79:G84" si="1">E79+F79</f>
        <v>428500</v>
      </c>
      <c r="H79" s="19"/>
      <c r="I79" s="19">
        <f>[1]Ф.4.3.КФК1!$J$61</f>
        <v>428462.19</v>
      </c>
      <c r="J79" s="32">
        <f>H79+I79</f>
        <v>428462.19</v>
      </c>
      <c r="K79" s="34">
        <f>H79-E79</f>
        <v>0</v>
      </c>
      <c r="L79" s="34">
        <f>I79-F79</f>
        <v>-37.809999999997672</v>
      </c>
      <c r="M79" s="34">
        <f>K79+L79</f>
        <v>-37.809999999997672</v>
      </c>
    </row>
    <row r="80" spans="1:13" ht="49.5" x14ac:dyDescent="0.25">
      <c r="A80" s="19"/>
      <c r="B80" s="35" t="s">
        <v>75</v>
      </c>
      <c r="C80" s="24" t="s">
        <v>54</v>
      </c>
      <c r="D80" s="24" t="s">
        <v>74</v>
      </c>
      <c r="E80" s="19"/>
      <c r="F80" s="36">
        <v>8000</v>
      </c>
      <c r="G80" s="32">
        <f t="shared" si="1"/>
        <v>8000</v>
      </c>
      <c r="H80" s="19"/>
      <c r="I80" s="19">
        <f>[1]Ф.4.3.КФК1!$J$67</f>
        <v>7956</v>
      </c>
      <c r="J80" s="32">
        <f>H80+I80</f>
        <v>7956</v>
      </c>
      <c r="K80" s="34">
        <f>H80-E80</f>
        <v>0</v>
      </c>
      <c r="L80" s="34">
        <f>I80-F80</f>
        <v>-44</v>
      </c>
      <c r="M80" s="34">
        <f>K80+L80</f>
        <v>-44</v>
      </c>
    </row>
    <row r="81" spans="1:13" ht="72" customHeight="1" x14ac:dyDescent="0.25">
      <c r="A81" s="19"/>
      <c r="B81" s="37" t="s">
        <v>76</v>
      </c>
      <c r="C81" s="38"/>
      <c r="D81" s="38"/>
      <c r="E81" s="38"/>
      <c r="F81" s="38"/>
      <c r="G81" s="38"/>
      <c r="H81" s="38"/>
      <c r="I81" s="38"/>
      <c r="J81" s="38"/>
      <c r="K81" s="38"/>
      <c r="L81" s="38"/>
      <c r="M81" s="39"/>
    </row>
    <row r="82" spans="1:13" ht="28.5" customHeight="1" x14ac:dyDescent="0.25">
      <c r="A82" s="19">
        <v>2</v>
      </c>
      <c r="B82" s="40" t="s">
        <v>57</v>
      </c>
      <c r="C82" s="19"/>
      <c r="D82" s="19"/>
      <c r="E82" s="19"/>
      <c r="F82" s="19"/>
      <c r="G82" s="19"/>
      <c r="H82" s="19"/>
      <c r="I82" s="19"/>
      <c r="J82" s="19"/>
      <c r="K82" s="19"/>
      <c r="L82" s="19"/>
      <c r="M82" s="19"/>
    </row>
    <row r="83" spans="1:13" ht="99" x14ac:dyDescent="0.25">
      <c r="A83" s="19"/>
      <c r="B83" s="35" t="s">
        <v>77</v>
      </c>
      <c r="C83" s="24" t="s">
        <v>51</v>
      </c>
      <c r="D83" s="24" t="s">
        <v>74</v>
      </c>
      <c r="E83" s="19"/>
      <c r="F83" s="41">
        <f>11+24+1+2</f>
        <v>38</v>
      </c>
      <c r="G83" s="32">
        <f t="shared" si="1"/>
        <v>38</v>
      </c>
      <c r="H83" s="19"/>
      <c r="I83" s="41">
        <f>11+24+1+2</f>
        <v>38</v>
      </c>
      <c r="J83" s="32">
        <f>H83+I83</f>
        <v>38</v>
      </c>
      <c r="K83" s="34">
        <f>H83-E83</f>
        <v>0</v>
      </c>
      <c r="L83" s="34">
        <f>I83-F83</f>
        <v>0</v>
      </c>
      <c r="M83" s="34">
        <f>K83+L83</f>
        <v>0</v>
      </c>
    </row>
    <row r="84" spans="1:13" ht="115.5" x14ac:dyDescent="0.25">
      <c r="A84" s="19"/>
      <c r="B84" s="35" t="s">
        <v>78</v>
      </c>
      <c r="C84" s="24" t="s">
        <v>51</v>
      </c>
      <c r="D84" s="24" t="s">
        <v>74</v>
      </c>
      <c r="E84" s="19"/>
      <c r="F84" s="41">
        <v>1</v>
      </c>
      <c r="G84" s="32">
        <f t="shared" si="1"/>
        <v>1</v>
      </c>
      <c r="H84" s="19"/>
      <c r="I84" s="41">
        <v>1</v>
      </c>
      <c r="J84" s="32">
        <f>H84+I84</f>
        <v>1</v>
      </c>
      <c r="K84" s="34">
        <f>H84-E84</f>
        <v>0</v>
      </c>
      <c r="L84" s="34">
        <f>I84-F84</f>
        <v>0</v>
      </c>
      <c r="M84" s="34">
        <f>K84+L84</f>
        <v>0</v>
      </c>
    </row>
    <row r="85" spans="1:13" ht="55.5" customHeight="1" x14ac:dyDescent="0.25">
      <c r="A85" s="19"/>
      <c r="B85" s="37" t="s">
        <v>79</v>
      </c>
      <c r="C85" s="38"/>
      <c r="D85" s="38"/>
      <c r="E85" s="38"/>
      <c r="F85" s="38"/>
      <c r="G85" s="38"/>
      <c r="H85" s="38"/>
      <c r="I85" s="38"/>
      <c r="J85" s="38"/>
      <c r="K85" s="38"/>
      <c r="L85" s="38"/>
      <c r="M85" s="39"/>
    </row>
    <row r="86" spans="1:13" ht="16.5" x14ac:dyDescent="0.25">
      <c r="A86" s="19">
        <v>3</v>
      </c>
      <c r="B86" s="42" t="s">
        <v>62</v>
      </c>
      <c r="C86" s="24"/>
      <c r="D86" s="43"/>
      <c r="E86" s="19"/>
      <c r="F86" s="19"/>
      <c r="G86" s="19"/>
      <c r="H86" s="19"/>
      <c r="I86" s="19"/>
      <c r="J86" s="19"/>
      <c r="K86" s="19"/>
      <c r="L86" s="19"/>
      <c r="M86" s="19"/>
    </row>
    <row r="87" spans="1:13" ht="115.5" x14ac:dyDescent="0.25">
      <c r="A87" s="19"/>
      <c r="B87" s="35" t="s">
        <v>80</v>
      </c>
      <c r="C87" s="24" t="s">
        <v>54</v>
      </c>
      <c r="D87" s="24" t="s">
        <v>64</v>
      </c>
      <c r="E87" s="19"/>
      <c r="F87" s="34">
        <f>F79/F83</f>
        <v>11276.315789473685</v>
      </c>
      <c r="G87" s="32">
        <f>E87+F87</f>
        <v>11276.315789473685</v>
      </c>
      <c r="H87" s="34"/>
      <c r="I87" s="34">
        <f>I79/I83</f>
        <v>11275.320789473684</v>
      </c>
      <c r="J87" s="32">
        <f>H87+I87</f>
        <v>11275.320789473684</v>
      </c>
      <c r="K87" s="34">
        <f>H87-E87</f>
        <v>0</v>
      </c>
      <c r="L87" s="34">
        <f>I87-F87</f>
        <v>-0.99500000000080036</v>
      </c>
      <c r="M87" s="34">
        <f>K87+L87</f>
        <v>-0.99500000000080036</v>
      </c>
    </row>
    <row r="88" spans="1:13" ht="132" x14ac:dyDescent="0.25">
      <c r="A88" s="19"/>
      <c r="B88" s="35" t="s">
        <v>81</v>
      </c>
      <c r="C88" s="24" t="s">
        <v>54</v>
      </c>
      <c r="D88" s="24" t="s">
        <v>64</v>
      </c>
      <c r="E88" s="19"/>
      <c r="F88" s="34">
        <f>F80/F84</f>
        <v>8000</v>
      </c>
      <c r="G88" s="32">
        <f>E88+F88</f>
        <v>8000</v>
      </c>
      <c r="H88" s="34"/>
      <c r="I88" s="34">
        <f>I80/I84</f>
        <v>7956</v>
      </c>
      <c r="J88" s="32">
        <f>H88+I88</f>
        <v>7956</v>
      </c>
      <c r="K88" s="34">
        <f>H88-E88</f>
        <v>0</v>
      </c>
      <c r="L88" s="34">
        <f>I88-F88</f>
        <v>-44</v>
      </c>
      <c r="M88" s="34">
        <f>K88+L88</f>
        <v>-44</v>
      </c>
    </row>
    <row r="89" spans="1:13" ht="61.5" customHeight="1" x14ac:dyDescent="0.25">
      <c r="A89" s="19"/>
      <c r="B89" s="37" t="s">
        <v>82</v>
      </c>
      <c r="C89" s="38"/>
      <c r="D89" s="38"/>
      <c r="E89" s="38"/>
      <c r="F89" s="38"/>
      <c r="G89" s="38"/>
      <c r="H89" s="38"/>
      <c r="I89" s="38"/>
      <c r="J89" s="38"/>
      <c r="K89" s="38"/>
      <c r="L89" s="38"/>
      <c r="M89" s="39"/>
    </row>
    <row r="90" spans="1:13" ht="15.75" x14ac:dyDescent="0.25">
      <c r="A90" s="19">
        <v>4</v>
      </c>
      <c r="B90" s="21" t="s">
        <v>68</v>
      </c>
      <c r="C90" s="21"/>
      <c r="D90" s="21"/>
      <c r="E90" s="21"/>
      <c r="F90" s="21"/>
      <c r="G90" s="21"/>
      <c r="H90" s="21"/>
      <c r="I90" s="21"/>
      <c r="J90" s="21"/>
      <c r="K90" s="21"/>
      <c r="L90" s="21"/>
      <c r="M90" s="21"/>
    </row>
    <row r="91" spans="1:13" ht="181.5" x14ac:dyDescent="0.25">
      <c r="A91" s="19"/>
      <c r="B91" s="35" t="s">
        <v>83</v>
      </c>
      <c r="C91" s="24" t="s">
        <v>70</v>
      </c>
      <c r="D91" s="24" t="s">
        <v>64</v>
      </c>
      <c r="E91" s="21"/>
      <c r="F91" s="21"/>
      <c r="G91" s="21"/>
      <c r="H91" s="21"/>
      <c r="I91" s="21"/>
      <c r="J91" s="21"/>
      <c r="K91" s="21"/>
      <c r="L91" s="21"/>
      <c r="M91" s="21"/>
    </row>
    <row r="92" spans="1:13" ht="198" x14ac:dyDescent="0.25">
      <c r="A92" s="19"/>
      <c r="B92" s="35" t="s">
        <v>84</v>
      </c>
      <c r="C92" s="24" t="s">
        <v>70</v>
      </c>
      <c r="D92" s="24" t="s">
        <v>64</v>
      </c>
      <c r="E92" s="21">
        <v>100</v>
      </c>
      <c r="F92" s="21">
        <v>100</v>
      </c>
      <c r="G92" s="21">
        <v>100</v>
      </c>
      <c r="H92" s="21">
        <v>100</v>
      </c>
      <c r="I92" s="21">
        <v>100</v>
      </c>
      <c r="J92" s="21">
        <v>100</v>
      </c>
      <c r="K92" s="21">
        <v>100</v>
      </c>
      <c r="L92" s="21">
        <v>100</v>
      </c>
      <c r="M92" s="21">
        <v>100</v>
      </c>
    </row>
    <row r="93" spans="1:13" ht="15.75" customHeight="1" x14ac:dyDescent="0.25">
      <c r="A93" s="18" t="s">
        <v>79</v>
      </c>
      <c r="B93" s="18"/>
      <c r="C93" s="18"/>
      <c r="D93" s="18"/>
      <c r="E93" s="18"/>
      <c r="F93" s="18"/>
      <c r="G93" s="18"/>
      <c r="H93" s="18"/>
      <c r="I93" s="18"/>
      <c r="J93" s="18"/>
      <c r="K93" s="18"/>
      <c r="L93" s="18"/>
      <c r="M93" s="18"/>
    </row>
    <row r="94" spans="1:13" ht="15.75" x14ac:dyDescent="0.25">
      <c r="A94" s="18" t="s">
        <v>85</v>
      </c>
      <c r="B94" s="18"/>
      <c r="C94" s="18"/>
      <c r="D94" s="18"/>
      <c r="E94" s="18"/>
      <c r="F94" s="18"/>
      <c r="G94" s="18"/>
      <c r="H94" s="18"/>
      <c r="I94" s="18"/>
      <c r="J94" s="18"/>
      <c r="K94" s="18"/>
      <c r="L94" s="18"/>
      <c r="M94" s="18"/>
    </row>
    <row r="95" spans="1:13" ht="153" customHeight="1" x14ac:dyDescent="0.25">
      <c r="A95" s="44"/>
      <c r="B95" s="45" t="s">
        <v>86</v>
      </c>
      <c r="C95" s="45"/>
      <c r="D95" s="45"/>
      <c r="E95" s="45"/>
      <c r="F95" s="45"/>
      <c r="G95" s="45"/>
      <c r="H95" s="45"/>
      <c r="I95" s="45"/>
      <c r="J95" s="45"/>
      <c r="K95" s="45"/>
      <c r="L95" s="45"/>
      <c r="M95" s="45"/>
    </row>
    <row r="96" spans="1:13" ht="15.75" x14ac:dyDescent="0.25">
      <c r="A96" s="44"/>
      <c r="B96" s="44"/>
      <c r="C96" s="44"/>
      <c r="D96" s="44"/>
      <c r="E96" s="44"/>
      <c r="F96" s="44"/>
      <c r="G96" s="44"/>
      <c r="H96" s="44"/>
      <c r="I96" s="44"/>
      <c r="J96" s="44"/>
      <c r="K96" s="44"/>
      <c r="L96" s="44"/>
      <c r="M96" s="44"/>
    </row>
    <row r="98" spans="1:16" s="4" customFormat="1" ht="18.75" x14ac:dyDescent="0.3">
      <c r="A98" s="3" t="s">
        <v>87</v>
      </c>
      <c r="B98" s="2"/>
      <c r="C98" s="2"/>
      <c r="D98" s="2"/>
      <c r="E98" s="46"/>
      <c r="F98" s="47"/>
      <c r="G98" s="2"/>
      <c r="H98" s="48" t="s">
        <v>88</v>
      </c>
      <c r="I98" s="46"/>
      <c r="J98" s="49"/>
      <c r="K98" s="49"/>
      <c r="L98" s="49"/>
      <c r="M98" s="2"/>
      <c r="N98" s="2"/>
      <c r="O98" s="2"/>
      <c r="P98" s="2"/>
    </row>
    <row r="99" spans="1:16" s="4" customFormat="1" ht="14.25" customHeight="1" x14ac:dyDescent="0.25">
      <c r="B99" s="50"/>
      <c r="D99" s="2"/>
      <c r="E99" s="51" t="s">
        <v>89</v>
      </c>
      <c r="F99" s="51"/>
      <c r="H99" s="52" t="s">
        <v>90</v>
      </c>
      <c r="I99" s="52"/>
      <c r="J99" s="53"/>
      <c r="K99" s="53"/>
      <c r="L99" s="53"/>
      <c r="M99" s="2"/>
      <c r="N99" s="2"/>
      <c r="O99" s="2"/>
      <c r="P99" s="2"/>
    </row>
    <row r="100" spans="1:16" s="4" customFormat="1" ht="14.25" customHeight="1" x14ac:dyDescent="0.25">
      <c r="D100" s="2"/>
      <c r="E100" s="54"/>
      <c r="F100" s="54"/>
      <c r="H100" s="53"/>
      <c r="I100" s="53"/>
      <c r="J100" s="53"/>
      <c r="K100" s="53"/>
      <c r="L100" s="53"/>
      <c r="M100" s="2"/>
      <c r="N100" s="2"/>
      <c r="O100" s="2"/>
      <c r="P100" s="2"/>
    </row>
    <row r="101" spans="1:16" s="4" customFormat="1" ht="14.25" customHeight="1" x14ac:dyDescent="0.25">
      <c r="D101" s="2"/>
      <c r="E101" s="54"/>
      <c r="F101" s="54"/>
      <c r="H101" s="53"/>
      <c r="I101" s="53"/>
      <c r="J101" s="53"/>
      <c r="K101" s="53"/>
      <c r="L101" s="53"/>
      <c r="M101" s="2"/>
      <c r="N101" s="2"/>
      <c r="O101" s="2"/>
      <c r="P101" s="2"/>
    </row>
    <row r="102" spans="1:16" s="4" customFormat="1" ht="18.75" hidden="1" x14ac:dyDescent="0.3">
      <c r="A102" s="55" t="s">
        <v>91</v>
      </c>
      <c r="D102" s="2"/>
      <c r="E102" s="2"/>
      <c r="F102" s="56"/>
      <c r="H102" s="2"/>
      <c r="I102" s="2"/>
      <c r="J102" s="2"/>
      <c r="K102" s="2"/>
      <c r="L102" s="2"/>
      <c r="M102" s="2"/>
      <c r="N102" s="2"/>
      <c r="O102" s="2"/>
      <c r="P102" s="2"/>
    </row>
    <row r="103" spans="1:16" s="4" customFormat="1" ht="18.75" hidden="1" x14ac:dyDescent="0.3">
      <c r="A103" s="3" t="s">
        <v>92</v>
      </c>
      <c r="D103" s="2"/>
      <c r="E103" s="46"/>
      <c r="F103" s="47"/>
      <c r="G103" s="2"/>
      <c r="H103" s="48" t="s">
        <v>93</v>
      </c>
      <c r="I103" s="46"/>
      <c r="J103" s="49"/>
      <c r="K103" s="49"/>
      <c r="L103" s="49"/>
      <c r="M103" s="2"/>
      <c r="N103" s="2"/>
      <c r="O103" s="2"/>
      <c r="P103" s="2"/>
    </row>
    <row r="104" spans="1:16" s="4" customFormat="1" hidden="1" x14ac:dyDescent="0.25">
      <c r="B104" s="2"/>
      <c r="C104" s="2"/>
      <c r="D104" s="2"/>
      <c r="E104" s="51" t="s">
        <v>89</v>
      </c>
      <c r="F104" s="51"/>
      <c r="H104" s="52" t="s">
        <v>90</v>
      </c>
      <c r="I104" s="52"/>
      <c r="J104" s="53"/>
      <c r="K104" s="53"/>
      <c r="L104" s="53"/>
      <c r="M104" s="2"/>
      <c r="N104" s="2"/>
      <c r="O104" s="2"/>
      <c r="P104" s="2"/>
    </row>
    <row r="105" spans="1:16" s="4" customFormat="1" ht="18.75" hidden="1" x14ac:dyDescent="0.25">
      <c r="A105" s="3"/>
      <c r="B105" s="2"/>
      <c r="C105" s="2"/>
      <c r="D105" s="2"/>
      <c r="E105" s="54"/>
      <c r="F105" s="54"/>
      <c r="H105" s="53"/>
      <c r="I105" s="53"/>
      <c r="J105" s="53"/>
      <c r="K105" s="53"/>
      <c r="L105" s="53"/>
      <c r="M105" s="2"/>
      <c r="N105" s="2"/>
      <c r="O105" s="2"/>
      <c r="P105" s="2"/>
    </row>
    <row r="106" spans="1:16" s="4" customFormat="1" ht="32.25" customHeight="1" x14ac:dyDescent="0.25">
      <c r="A106" s="3"/>
      <c r="B106" s="2"/>
      <c r="C106" s="2"/>
      <c r="D106" s="2"/>
      <c r="E106" s="54"/>
      <c r="F106" s="54"/>
      <c r="H106" s="53"/>
      <c r="I106" s="53"/>
      <c r="J106" s="53"/>
      <c r="K106" s="53"/>
      <c r="L106" s="53"/>
      <c r="M106" s="2"/>
      <c r="N106" s="2"/>
      <c r="O106" s="2"/>
      <c r="P106" s="2"/>
    </row>
    <row r="107" spans="1:16" s="4" customFormat="1" ht="18.75" x14ac:dyDescent="0.25">
      <c r="A107" s="3" t="s">
        <v>94</v>
      </c>
      <c r="B107" s="2"/>
      <c r="C107" s="2"/>
      <c r="D107" s="2"/>
      <c r="E107" s="2"/>
      <c r="F107" s="2"/>
      <c r="G107" s="2"/>
      <c r="H107" s="2"/>
      <c r="I107" s="2"/>
      <c r="J107" s="2"/>
      <c r="K107" s="2"/>
      <c r="L107" s="2"/>
      <c r="M107" s="2"/>
      <c r="N107" s="2"/>
      <c r="O107" s="2"/>
      <c r="P107" s="2"/>
    </row>
    <row r="108" spans="1:16" s="4" customFormat="1" ht="18.75" x14ac:dyDescent="0.3">
      <c r="A108" s="3" t="s">
        <v>92</v>
      </c>
      <c r="B108" s="2"/>
      <c r="C108" s="2"/>
      <c r="D108" s="2"/>
      <c r="E108" s="46"/>
      <c r="F108" s="47"/>
      <c r="G108" s="2"/>
      <c r="H108" s="48" t="s">
        <v>93</v>
      </c>
      <c r="I108" s="46"/>
      <c r="J108" s="49"/>
      <c r="K108" s="49"/>
      <c r="L108" s="49"/>
      <c r="M108" s="2"/>
      <c r="N108" s="2"/>
      <c r="O108" s="2"/>
      <c r="P108" s="2"/>
    </row>
    <row r="109" spans="1:16" s="4" customFormat="1" ht="18.75" x14ac:dyDescent="0.25">
      <c r="A109" s="56"/>
      <c r="B109" s="2"/>
      <c r="C109" s="2"/>
      <c r="D109" s="2"/>
      <c r="E109" s="51" t="s">
        <v>89</v>
      </c>
      <c r="F109" s="51"/>
      <c r="H109" s="52" t="s">
        <v>90</v>
      </c>
      <c r="I109" s="52"/>
      <c r="J109" s="53"/>
      <c r="K109" s="53"/>
      <c r="L109" s="53"/>
      <c r="M109" s="2"/>
      <c r="N109" s="2"/>
      <c r="O109" s="2"/>
      <c r="P109" s="2"/>
    </row>
  </sheetData>
  <mergeCells count="56">
    <mergeCell ref="E104:F104"/>
    <mergeCell ref="H104:I104"/>
    <mergeCell ref="E109:F109"/>
    <mergeCell ref="H109:I109"/>
    <mergeCell ref="B89:M89"/>
    <mergeCell ref="A93:M93"/>
    <mergeCell ref="A94:M94"/>
    <mergeCell ref="B95:M95"/>
    <mergeCell ref="E99:F99"/>
    <mergeCell ref="H99:I99"/>
    <mergeCell ref="A63:M63"/>
    <mergeCell ref="A67:M67"/>
    <mergeCell ref="A72:M72"/>
    <mergeCell ref="A76:M76"/>
    <mergeCell ref="B81:M81"/>
    <mergeCell ref="B85:M85"/>
    <mergeCell ref="B50:K50"/>
    <mergeCell ref="B53:M53"/>
    <mergeCell ref="A55:A57"/>
    <mergeCell ref="B55:B57"/>
    <mergeCell ref="C55:C57"/>
    <mergeCell ref="D55:D57"/>
    <mergeCell ref="E55:G56"/>
    <mergeCell ref="H55:J56"/>
    <mergeCell ref="K55:M56"/>
    <mergeCell ref="A37:K37"/>
    <mergeCell ref="A40:A41"/>
    <mergeCell ref="B40:M40"/>
    <mergeCell ref="B44:B45"/>
    <mergeCell ref="C44:E44"/>
    <mergeCell ref="F44:H44"/>
    <mergeCell ref="I44:K44"/>
    <mergeCell ref="B20:D20"/>
    <mergeCell ref="E20:G20"/>
    <mergeCell ref="H20:J20"/>
    <mergeCell ref="A28:A29"/>
    <mergeCell ref="B28:M28"/>
    <mergeCell ref="A31:A32"/>
    <mergeCell ref="B31:B32"/>
    <mergeCell ref="C31:E31"/>
    <mergeCell ref="F31:H31"/>
    <mergeCell ref="I31:K31"/>
    <mergeCell ref="A13:A14"/>
    <mergeCell ref="E13:M13"/>
    <mergeCell ref="E14:M14"/>
    <mergeCell ref="A15:A16"/>
    <mergeCell ref="B15:D15"/>
    <mergeCell ref="B16:D16"/>
    <mergeCell ref="A7:M7"/>
    <mergeCell ref="A8:M8"/>
    <mergeCell ref="A9:A10"/>
    <mergeCell ref="E9:M9"/>
    <mergeCell ref="E10:M10"/>
    <mergeCell ref="A11:A12"/>
    <mergeCell ref="E11:M11"/>
    <mergeCell ref="E12:M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2019-07-25T14:50:54Z</dcterms:modified>
</cp:coreProperties>
</file>