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фіс07\Desktop\"/>
    </mc:Choice>
  </mc:AlternateContent>
  <bookViews>
    <workbookView xWindow="0" yWindow="0" windowWidth="23040" windowHeight="8376" activeTab="5"/>
  </bookViews>
  <sheets>
    <sheet name="1010" sheetId="1" r:id="rId1"/>
    <sheet name="1070" sheetId="2" r:id="rId2"/>
    <sheet name="7520" sheetId="3" r:id="rId3"/>
    <sheet name="1010-22" sheetId="4" r:id="rId4"/>
    <sheet name="1070-22" sheetId="5" r:id="rId5"/>
    <sheet name="7520-22" sheetId="6" r:id="rId6"/>
  </sheets>
  <externalReferences>
    <externalReference r:id="rId7"/>
    <externalReference r:id="rId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6" l="1"/>
  <c r="C56" i="6" s="1"/>
  <c r="E56" i="6" s="1"/>
  <c r="C55" i="6"/>
  <c r="E116" i="6"/>
  <c r="E115" i="6"/>
  <c r="E111" i="6"/>
  <c r="E106" i="6"/>
  <c r="D106" i="6"/>
  <c r="C106" i="6"/>
  <c r="E97" i="6"/>
  <c r="D97" i="6"/>
  <c r="C97" i="6"/>
  <c r="E93" i="6"/>
  <c r="E92" i="6" s="1"/>
  <c r="E91" i="6" s="1"/>
  <c r="D92" i="6"/>
  <c r="D91" i="6" s="1"/>
  <c r="C92" i="6"/>
  <c r="C91" i="6"/>
  <c r="E90" i="6"/>
  <c r="E86" i="6"/>
  <c r="D86" i="6"/>
  <c r="C86" i="6"/>
  <c r="E82" i="6"/>
  <c r="D82" i="6"/>
  <c r="C82" i="6"/>
  <c r="E79" i="6"/>
  <c r="E78" i="6" s="1"/>
  <c r="E77" i="6" s="1"/>
  <c r="E76" i="6" s="1"/>
  <c r="D79" i="6"/>
  <c r="C79" i="6"/>
  <c r="C78" i="6"/>
  <c r="C77" i="6"/>
  <c r="D76" i="6"/>
  <c r="C76" i="6"/>
  <c r="C75" i="6"/>
  <c r="C74" i="6"/>
  <c r="E74" i="6" s="1"/>
  <c r="C73" i="6"/>
  <c r="E73" i="6" s="1"/>
  <c r="C72" i="6"/>
  <c r="E72" i="6" s="1"/>
  <c r="E71" i="6"/>
  <c r="E70" i="6"/>
  <c r="D69" i="6"/>
  <c r="D62" i="6" s="1"/>
  <c r="D55" i="6" s="1"/>
  <c r="D54" i="6" s="1"/>
  <c r="E69" i="6"/>
  <c r="E68" i="6"/>
  <c r="E67" i="6"/>
  <c r="E66" i="6"/>
  <c r="E65" i="6"/>
  <c r="E64" i="6"/>
  <c r="E63" i="6"/>
  <c r="E61" i="6"/>
  <c r="E59" i="6"/>
  <c r="E58" i="6"/>
  <c r="E57" i="6"/>
  <c r="D56" i="6"/>
  <c r="E51" i="6"/>
  <c r="E50" i="6"/>
  <c r="D50" i="6"/>
  <c r="A46" i="6"/>
  <c r="A45" i="6"/>
  <c r="E44" i="6"/>
  <c r="E43" i="6" s="1"/>
  <c r="E37" i="6" s="1"/>
  <c r="D43" i="6"/>
  <c r="D37" i="6" s="1"/>
  <c r="E42" i="6"/>
  <c r="E41" i="6"/>
  <c r="A41" i="6"/>
  <c r="E40" i="6"/>
  <c r="E39" i="6"/>
  <c r="E38" i="6"/>
  <c r="D38" i="6"/>
  <c r="E116" i="5"/>
  <c r="E111" i="5"/>
  <c r="E106" i="5"/>
  <c r="D106" i="5"/>
  <c r="E93" i="5"/>
  <c r="D92" i="5"/>
  <c r="D91" i="5" s="1"/>
  <c r="E92" i="5"/>
  <c r="E91" i="5"/>
  <c r="E90" i="5"/>
  <c r="E86" i="5"/>
  <c r="D86" i="5"/>
  <c r="E82" i="5"/>
  <c r="D82" i="5"/>
  <c r="E79" i="5"/>
  <c r="E78" i="5" s="1"/>
  <c r="E76" i="5" s="1"/>
  <c r="D79" i="5"/>
  <c r="D76" i="5"/>
  <c r="E74" i="5"/>
  <c r="E73" i="5"/>
  <c r="E72" i="5"/>
  <c r="E71" i="5"/>
  <c r="E70" i="5"/>
  <c r="E69" i="5"/>
  <c r="D69" i="5"/>
  <c r="E68" i="5"/>
  <c r="E67" i="5"/>
  <c r="E66" i="5"/>
  <c r="E65" i="5"/>
  <c r="E64" i="5"/>
  <c r="E63" i="5"/>
  <c r="D62" i="5"/>
  <c r="D55" i="5" s="1"/>
  <c r="D54" i="5" s="1"/>
  <c r="E61" i="5"/>
  <c r="E58" i="5"/>
  <c r="D57" i="5"/>
  <c r="E56" i="5"/>
  <c r="D56" i="5"/>
  <c r="E50" i="5"/>
  <c r="D50" i="5"/>
  <c r="E47" i="5"/>
  <c r="D47" i="5"/>
  <c r="A46" i="5"/>
  <c r="A45" i="5"/>
  <c r="E43" i="5"/>
  <c r="D43" i="5"/>
  <c r="E42" i="5"/>
  <c r="E41" i="5"/>
  <c r="A41" i="5"/>
  <c r="E40" i="5"/>
  <c r="E39" i="5"/>
  <c r="E38" i="5" s="1"/>
  <c r="E37" i="5" s="1"/>
  <c r="D38" i="5"/>
  <c r="D37" i="5"/>
  <c r="D35" i="5"/>
  <c r="E116" i="4"/>
  <c r="E115" i="4"/>
  <c r="E111" i="4"/>
  <c r="E106" i="4"/>
  <c r="D106" i="4"/>
  <c r="E97" i="4"/>
  <c r="D97" i="4"/>
  <c r="E93" i="4"/>
  <c r="E92" i="4" s="1"/>
  <c r="E91" i="4" s="1"/>
  <c r="D92" i="4"/>
  <c r="D91" i="4" s="1"/>
  <c r="E90" i="4"/>
  <c r="E86" i="4"/>
  <c r="D86" i="4"/>
  <c r="E82" i="4"/>
  <c r="D82" i="4"/>
  <c r="E79" i="4"/>
  <c r="E78" i="4" s="1"/>
  <c r="E77" i="4" s="1"/>
  <c r="E76" i="4" s="1"/>
  <c r="D79" i="4"/>
  <c r="D76" i="4"/>
  <c r="E74" i="4"/>
  <c r="E73" i="4"/>
  <c r="D72" i="4"/>
  <c r="E72" i="4"/>
  <c r="D71" i="4"/>
  <c r="D70" i="4" s="1"/>
  <c r="D69" i="4" s="1"/>
  <c r="D62" i="4" s="1"/>
  <c r="D55" i="4" s="1"/>
  <c r="D54" i="4" s="1"/>
  <c r="E71" i="4"/>
  <c r="E68" i="4"/>
  <c r="E67" i="4"/>
  <c r="E66" i="4"/>
  <c r="E65" i="4"/>
  <c r="E64" i="4"/>
  <c r="E63" i="4"/>
  <c r="E61" i="4"/>
  <c r="E59" i="4"/>
  <c r="E58" i="4"/>
  <c r="D57" i="4"/>
  <c r="E56" i="4"/>
  <c r="D56" i="4"/>
  <c r="E51" i="4"/>
  <c r="E50" i="4" s="1"/>
  <c r="D50" i="4"/>
  <c r="D35" i="4" s="1"/>
  <c r="E44" i="4"/>
  <c r="E43" i="4"/>
  <c r="D43" i="4"/>
  <c r="E42" i="4"/>
  <c r="E41" i="4"/>
  <c r="E40" i="4"/>
  <c r="E39" i="4"/>
  <c r="E38" i="4"/>
  <c r="D38" i="4"/>
  <c r="E37" i="4"/>
  <c r="D37" i="4"/>
  <c r="E116" i="3"/>
  <c r="E115" i="3"/>
  <c r="E111" i="3"/>
  <c r="E106" i="3"/>
  <c r="D106" i="3"/>
  <c r="C106" i="3"/>
  <c r="E97" i="3"/>
  <c r="D97" i="3"/>
  <c r="C97" i="3"/>
  <c r="E93" i="3"/>
  <c r="E92" i="3" s="1"/>
  <c r="E91" i="3" s="1"/>
  <c r="D92" i="3"/>
  <c r="D91" i="3" s="1"/>
  <c r="C92" i="3"/>
  <c r="C91" i="3"/>
  <c r="E90" i="3"/>
  <c r="E86" i="3"/>
  <c r="D86" i="3"/>
  <c r="C86" i="3"/>
  <c r="E82" i="3"/>
  <c r="D82" i="3"/>
  <c r="C82" i="3"/>
  <c r="E79" i="3"/>
  <c r="E78" i="3" s="1"/>
  <c r="E77" i="3" s="1"/>
  <c r="E76" i="3" s="1"/>
  <c r="D79" i="3"/>
  <c r="C79" i="3"/>
  <c r="C78" i="3"/>
  <c r="C77" i="3"/>
  <c r="D76" i="3"/>
  <c r="C76" i="3"/>
  <c r="C75" i="3"/>
  <c r="C74" i="3"/>
  <c r="E74" i="3" s="1"/>
  <c r="C73" i="3"/>
  <c r="E73" i="3" s="1"/>
  <c r="C72" i="3"/>
  <c r="E72" i="3" s="1"/>
  <c r="C71" i="3"/>
  <c r="E71" i="3" s="1"/>
  <c r="C70" i="3"/>
  <c r="E70" i="3" s="1"/>
  <c r="D69" i="3"/>
  <c r="D62" i="3" s="1"/>
  <c r="D55" i="3" s="1"/>
  <c r="D54" i="3" s="1"/>
  <c r="C69" i="3"/>
  <c r="E69" i="3" s="1"/>
  <c r="E62" i="3" s="1"/>
  <c r="E68" i="3"/>
  <c r="C68" i="3"/>
  <c r="E67" i="3"/>
  <c r="C67" i="3"/>
  <c r="E66" i="3"/>
  <c r="C66" i="3"/>
  <c r="E65" i="3"/>
  <c r="C65" i="3"/>
  <c r="E64" i="3"/>
  <c r="C64" i="3"/>
  <c r="E63" i="3"/>
  <c r="C63" i="3"/>
  <c r="C62" i="3"/>
  <c r="C55" i="3" s="1"/>
  <c r="E61" i="3"/>
  <c r="E59" i="3"/>
  <c r="E58" i="3"/>
  <c r="E57" i="3"/>
  <c r="C57" i="3"/>
  <c r="D56" i="3"/>
  <c r="C56" i="3"/>
  <c r="E56" i="3" s="1"/>
  <c r="E51" i="3"/>
  <c r="E50" i="3"/>
  <c r="D50" i="3"/>
  <c r="A46" i="3"/>
  <c r="A45" i="3"/>
  <c r="E44" i="3"/>
  <c r="E43" i="3" s="1"/>
  <c r="E37" i="3" s="1"/>
  <c r="D43" i="3"/>
  <c r="D37" i="3" s="1"/>
  <c r="E42" i="3"/>
  <c r="E41" i="3"/>
  <c r="A41" i="3"/>
  <c r="E40" i="3"/>
  <c r="E39" i="3"/>
  <c r="E38" i="3"/>
  <c r="D38" i="3"/>
  <c r="E73" i="1"/>
  <c r="E67" i="1"/>
  <c r="E65" i="1"/>
  <c r="E59" i="1"/>
  <c r="E56" i="1"/>
  <c r="D38" i="1"/>
  <c r="D35" i="1" s="1"/>
  <c r="E39" i="1"/>
  <c r="E40" i="1"/>
  <c r="E38" i="1" s="1"/>
  <c r="E37" i="1" s="1"/>
  <c r="E41" i="1"/>
  <c r="E42" i="1"/>
  <c r="D43" i="1"/>
  <c r="E43" i="1"/>
  <c r="E44" i="1"/>
  <c r="D50" i="1"/>
  <c r="E51" i="1"/>
  <c r="E50" i="1" s="1"/>
  <c r="D56" i="1"/>
  <c r="D57" i="1"/>
  <c r="E58" i="1"/>
  <c r="E61" i="1"/>
  <c r="E64" i="1"/>
  <c r="E66" i="1"/>
  <c r="E68" i="1"/>
  <c r="E74" i="1"/>
  <c r="D76" i="1"/>
  <c r="D72" i="1" s="1"/>
  <c r="D79" i="1"/>
  <c r="E79" i="1"/>
  <c r="E78" i="1" s="1"/>
  <c r="E77" i="1" s="1"/>
  <c r="E76" i="1" s="1"/>
  <c r="D82" i="1"/>
  <c r="E82" i="1"/>
  <c r="D86" i="1"/>
  <c r="E86" i="1"/>
  <c r="E90" i="1"/>
  <c r="E93" i="1"/>
  <c r="E92" i="1" s="1"/>
  <c r="E91" i="1" s="1"/>
  <c r="D97" i="1"/>
  <c r="D92" i="1" s="1"/>
  <c r="D91" i="1" s="1"/>
  <c r="E97" i="1"/>
  <c r="D106" i="1"/>
  <c r="E106" i="1"/>
  <c r="E111" i="1"/>
  <c r="E115" i="1"/>
  <c r="E116" i="1"/>
  <c r="E116" i="2"/>
  <c r="E111" i="2"/>
  <c r="E106" i="2"/>
  <c r="D106" i="2"/>
  <c r="C106" i="2"/>
  <c r="E93" i="2"/>
  <c r="D92" i="2"/>
  <c r="D91" i="2" s="1"/>
  <c r="E92" i="2"/>
  <c r="E91" i="2"/>
  <c r="E90" i="2"/>
  <c r="E86" i="2"/>
  <c r="D86" i="2"/>
  <c r="E82" i="2"/>
  <c r="D82" i="2"/>
  <c r="E79" i="2"/>
  <c r="E78" i="2" s="1"/>
  <c r="E76" i="2" s="1"/>
  <c r="D79" i="2"/>
  <c r="D76" i="2"/>
  <c r="E74" i="2"/>
  <c r="E73" i="2"/>
  <c r="E72" i="2"/>
  <c r="E71" i="2"/>
  <c r="E70" i="2"/>
  <c r="E69" i="2"/>
  <c r="D69" i="2"/>
  <c r="E68" i="2"/>
  <c r="E67" i="2"/>
  <c r="E66" i="2"/>
  <c r="E65" i="2"/>
  <c r="E64" i="2"/>
  <c r="E63" i="2"/>
  <c r="D62" i="2"/>
  <c r="D55" i="2" s="1"/>
  <c r="D54" i="2" s="1"/>
  <c r="E61" i="2"/>
  <c r="E58" i="2"/>
  <c r="D57" i="2"/>
  <c r="E56" i="2"/>
  <c r="D56" i="2"/>
  <c r="E50" i="2"/>
  <c r="D50" i="2"/>
  <c r="E47" i="2"/>
  <c r="D47" i="2"/>
  <c r="E43" i="2"/>
  <c r="D43" i="2"/>
  <c r="E42" i="2"/>
  <c r="E41" i="2"/>
  <c r="A41" i="2"/>
  <c r="E40" i="2"/>
  <c r="E39" i="2"/>
  <c r="E38" i="2" s="1"/>
  <c r="E37" i="2" s="1"/>
  <c r="D38" i="2"/>
  <c r="D37" i="2"/>
  <c r="D35" i="2"/>
  <c r="E62" i="6" l="1"/>
  <c r="E55" i="6"/>
  <c r="C54" i="6"/>
  <c r="D35" i="6"/>
  <c r="E57" i="5"/>
  <c r="E69" i="4"/>
  <c r="E62" i="4" s="1"/>
  <c r="E57" i="4"/>
  <c r="E70" i="4"/>
  <c r="E55" i="3"/>
  <c r="C54" i="3"/>
  <c r="D35" i="3"/>
  <c r="E63" i="1"/>
  <c r="E57" i="1"/>
  <c r="D71" i="1"/>
  <c r="E72" i="1"/>
  <c r="D37" i="1"/>
  <c r="E57" i="2"/>
  <c r="C36" i="6" l="1"/>
  <c r="E54" i="6"/>
  <c r="E62" i="5"/>
  <c r="E55" i="4"/>
  <c r="C36" i="3"/>
  <c r="E54" i="3"/>
  <c r="D70" i="1"/>
  <c r="E71" i="1"/>
  <c r="E62" i="2"/>
  <c r="E36" i="6" l="1"/>
  <c r="C35" i="6"/>
  <c r="E35" i="6" s="1"/>
  <c r="E7" i="6" s="1"/>
  <c r="E55" i="5"/>
  <c r="E54" i="4"/>
  <c r="E36" i="3"/>
  <c r="C35" i="3"/>
  <c r="E35" i="3" s="1"/>
  <c r="E7" i="3" s="1"/>
  <c r="D69" i="1"/>
  <c r="E70" i="1"/>
  <c r="E55" i="2"/>
  <c r="E54" i="5" l="1"/>
  <c r="E36" i="4"/>
  <c r="E35" i="4"/>
  <c r="E7" i="4" s="1"/>
  <c r="E35" i="1"/>
  <c r="E7" i="1" s="1"/>
  <c r="E36" i="1"/>
  <c r="D62" i="1"/>
  <c r="D55" i="1" s="1"/>
  <c r="E69" i="1"/>
  <c r="E62" i="1" s="1"/>
  <c r="E54" i="2"/>
  <c r="E36" i="5" l="1"/>
  <c r="E35" i="5"/>
  <c r="E7" i="5" s="1"/>
  <c r="D54" i="1"/>
  <c r="E54" i="1" s="1"/>
  <c r="E55" i="1"/>
  <c r="E36" i="2"/>
  <c r="E35" i="2"/>
  <c r="E7" i="2" s="1"/>
</calcChain>
</file>

<file path=xl/sharedStrings.xml><?xml version="1.0" encoding="utf-8"?>
<sst xmlns="http://schemas.openxmlformats.org/spreadsheetml/2006/main" count="940" uniqueCount="176">
  <si>
    <t>ЗАТВЕРДЖЕНО</t>
  </si>
  <si>
    <t>Наказ Міністерства фінансів України</t>
  </si>
  <si>
    <t>від 28.01.2002  N 57</t>
  </si>
  <si>
    <t>(у редакції наказу Міністерства фінансів України</t>
  </si>
  <si>
    <t>від 04.12.2015 №1118) </t>
  </si>
  <si>
    <t>Затверджений у сумі</t>
  </si>
  <si>
    <t>Сто сімдесят шість мільйонів сімдесят дев'ять тисяч дев'ятсот сімдесят одна гривня, 00 коп.</t>
  </si>
  <si>
    <t>(сума словами і цифрами)</t>
  </si>
  <si>
    <t xml:space="preserve">Заступник директора департаменту освіти і            </t>
  </si>
  <si>
    <t>науки виконкому Криворізької міської ради</t>
  </si>
  <si>
    <t>(посада)</t>
  </si>
  <si>
    <t>Тетяна БАСОВА</t>
  </si>
  <si>
    <t xml:space="preserve">                           (підпис)                                                             </t>
  </si>
  <si>
    <t xml:space="preserve">          30  грудня   2022 р.     </t>
  </si>
  <si>
    <t>М.П.</t>
  </si>
  <si>
    <t>КОШТОРИС</t>
  </si>
  <si>
    <t>на 2023 рік</t>
  </si>
  <si>
    <t>02124781 Відділ освіти виконкому Саксаганської районної у місті ради</t>
  </si>
  <si>
    <t>(код за ЄДРПОУ та найменування бюджетної установи)</t>
  </si>
  <si>
    <t>м. Кривий Ріг Дніпропетровської області</t>
  </si>
  <si>
    <t>(найменування міста, району, області) </t>
  </si>
  <si>
    <r>
      <t xml:space="preserve">Вид бюджету          </t>
    </r>
    <r>
      <rPr>
        <sz val="10"/>
        <color indexed="55"/>
        <rFont val="Times New Roman"/>
        <family val="1"/>
        <charset val="204"/>
      </rPr>
      <t>МІСЬКИЙ</t>
    </r>
    <r>
      <rPr>
        <sz val="11"/>
        <color indexed="55"/>
        <rFont val="Times New Roman"/>
        <family val="1"/>
        <charset val="204"/>
      </rPr>
      <t xml:space="preserve">                                                                                      </t>
    </r>
  </si>
  <si>
    <t xml:space="preserve">код та назва відомчої класифікації видатків та кредитування   бюджету </t>
  </si>
  <si>
    <t>06</t>
  </si>
  <si>
    <t>"Департамент освіти і науки"</t>
  </si>
  <si>
    <t>код та назва програмної класифікації видатків та кредитування державного бюджету</t>
  </si>
  <si>
    <t xml:space="preserve">(код та назва програмної класифікації видатків та кредитування місцевих бюджетів (код та назва Типової програмної класифікації видатків  та </t>
  </si>
  <si>
    <r>
      <t xml:space="preserve">кредитування місцевих бюджетів *           </t>
    </r>
    <r>
      <rPr>
        <b/>
        <sz val="11"/>
        <color indexed="55"/>
        <rFont val="Times New Roman"/>
        <family val="1"/>
        <charset val="204"/>
      </rPr>
      <t xml:space="preserve">                   </t>
    </r>
  </si>
  <si>
    <t>0611010     Надання дошкільної освіти)</t>
  </si>
  <si>
    <t xml:space="preserve">             (грн) </t>
  </si>
  <si>
    <t>Найменування</t>
  </si>
  <si>
    <t>Усього на рік </t>
  </si>
  <si>
    <t>РАЗОМ</t>
  </si>
  <si>
    <t>Код </t>
  </si>
  <si>
    <t>Загальний фонд </t>
  </si>
  <si>
    <t>Спеціальний фонд </t>
  </si>
  <si>
    <t>1 </t>
  </si>
  <si>
    <t>2 </t>
  </si>
  <si>
    <t>3 </t>
  </si>
  <si>
    <t>4 </t>
  </si>
  <si>
    <t>5 </t>
  </si>
  <si>
    <r>
      <t>НАДХОДЖЕННЯ - усього</t>
    </r>
    <r>
      <rPr>
        <sz val="12"/>
        <color indexed="55"/>
        <rFont val="Times New Roman"/>
        <family val="1"/>
        <charset val="204"/>
      </rPr>
      <t> </t>
    </r>
  </si>
  <si>
    <t>х </t>
  </si>
  <si>
    <t>Надходження коштів із загального фонду бюджету </t>
  </si>
  <si>
    <t>Надходження коштів із спеціального фонду бюджету, у тому числі:</t>
  </si>
  <si>
    <t xml:space="preserve"> 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</si>
  <si>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</si>
  <si>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 діяльності</t>
  </si>
  <si>
    <r>
      <t xml:space="preserve">Плата за оренду майна бюджетних установ, що здійснюється відповідно до </t>
    </r>
    <r>
      <rPr>
        <u/>
        <sz val="11"/>
        <color indexed="55"/>
        <rFont val="Times New Roman"/>
        <family val="1"/>
        <charset val="204"/>
      </rPr>
      <t>Закону України</t>
    </r>
    <r>
      <rPr>
        <sz val="11"/>
        <color indexed="55"/>
        <rFont val="Times New Roman"/>
        <family val="1"/>
        <charset val="204"/>
      </rPr>
      <t xml:space="preserve"> " Про оренду державного та комунального майна"</t>
    </r>
  </si>
  <si>
    <t>Надходження бюджетних установ від реалізації в установленому порядку  майна (крім нерухомого майна)</t>
  </si>
  <si>
    <t>інші джерела власних надходжень бюджетних установ </t>
  </si>
  <si>
    <t>Благодійні внески, гранти та дарунки</t>
  </si>
  <si>
    <t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t>
  </si>
  <si>
    <t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</si>
  <si>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 xml:space="preserve">   інші надходження, у тому числі:</t>
  </si>
  <si>
    <t xml:space="preserve">   інші доходи (розписати за кодами класифікації доходів бюджету)</t>
  </si>
  <si>
    <t xml:space="preserve">  фінансування (розписати за кодами класифікації фінансування бюджету за типом боргового зобов'язання)</t>
  </si>
  <si>
    <t>Фінансування за активними операціями</t>
  </si>
  <si>
    <t>Кошти, що передаються із загального фонду бюджету до бюджету розвитку (спеціального фонду)</t>
  </si>
  <si>
    <t xml:space="preserve">повернення кредитів до бюджету (розписати за кодами програмної класифікації видатків та кредитування бюджету, класифікації кредитування бюджету) </t>
  </si>
  <si>
    <t>**</t>
  </si>
  <si>
    <r>
      <t>ВИДАТКИ ТА</t>
    </r>
    <r>
      <rPr>
        <sz val="12"/>
        <color indexed="55"/>
        <rFont val="Times New Roman"/>
        <family val="1"/>
        <charset val="204"/>
      </rPr>
      <t xml:space="preserve"> </t>
    </r>
    <r>
      <rPr>
        <b/>
        <sz val="12"/>
        <color indexed="55"/>
        <rFont val="Times New Roman"/>
        <family val="1"/>
        <charset val="204"/>
      </rPr>
      <t>НАДАННЯ КРЕДИТІВ - усього</t>
    </r>
    <r>
      <rPr>
        <sz val="12"/>
        <color indexed="55"/>
        <rFont val="Times New Roman"/>
        <family val="1"/>
        <charset val="204"/>
      </rPr>
      <t> </t>
    </r>
  </si>
  <si>
    <t>Поточні видатки </t>
  </si>
  <si>
    <t>Оплата праці і нарахування на заробітну плату</t>
  </si>
  <si>
    <t>Оплата праці</t>
  </si>
  <si>
    <t>Заробітна плата</t>
  </si>
  <si>
    <t>Грошове забезпечення військовослужбовців</t>
  </si>
  <si>
    <t>Суддівська винагорода</t>
  </si>
  <si>
    <t>Нарахування на оплату праці</t>
  </si>
  <si>
    <t>Використання товарів і послуг</t>
  </si>
  <si>
    <t xml:space="preserve">Предмети, матеріали, обладнання та інвентар </t>
  </si>
  <si>
    <t>Медикаменти  та перев'язувальні матеріали</t>
  </si>
  <si>
    <t>Продукти харчування 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</si>
  <si>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</si>
  <si>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</si>
  <si>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</si>
  <si>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>Оплата комунальних послуг та енергоносіїв </t>
  </si>
  <si>
    <t>Оплата теплопостачання </t>
  </si>
  <si>
    <t>Оплата водопостачання та водовідведення </t>
  </si>
  <si>
    <t>Оплата електроенергії  </t>
  </si>
  <si>
    <t>Оплата природного газу </t>
  </si>
  <si>
    <t>Оплата інших енергоносіїв та інших комунальних послуг</t>
  </si>
  <si>
    <t>Оплата енергосервісу</t>
  </si>
  <si>
    <t>Дослідження і розробки, окремі заходи по реалізації державних (регіональних) програм</t>
  </si>
  <si>
    <t>Дослідження і розробки, окремі заходи розвитку по реалізації державних (регіональних) програм  </t>
  </si>
  <si>
    <t>Окремі заходи по реалізації державних (регіональних) програм, не віднесені до заходів розвитку </t>
  </si>
  <si>
    <t>Обслуговування боргових зобов'язань</t>
  </si>
  <si>
    <t>Обслуговування внутрішніх боргових зобов'язань</t>
  </si>
  <si>
    <t>Обслуговування зовнішніх боргових зобов'язань</t>
  </si>
  <si>
    <t>Поточні трансферти</t>
  </si>
  <si>
    <t>Субсидії та поточні трансферти підприємствам (установам, організаціям)  </t>
  </si>
  <si>
    <t>Поточні трансферти органам державного управління інших рівнів </t>
  </si>
  <si>
    <t>Поточні трансферти урядам іноземних держав та міжнародним організаціям</t>
  </si>
  <si>
    <t>Соціальне забезпечення</t>
  </si>
  <si>
    <t>Виплата пенсій і допомоги </t>
  </si>
  <si>
    <t>Стипендії </t>
  </si>
  <si>
    <t>Інші виплати населенню </t>
  </si>
  <si>
    <t>Інші поточні видатки</t>
  </si>
  <si>
    <t>Капітальні видатки </t>
  </si>
  <si>
    <t>Придбання основного капіталу </t>
  </si>
  <si>
    <t>Придбання обладнання і предметів довгострокового користування </t>
  </si>
  <si>
    <t>Капітальне будівництво (придбання) </t>
  </si>
  <si>
    <t>Капітальне будівництво (придбання) житла </t>
  </si>
  <si>
    <t>Капітальне будівництво (придбання) інших об'єктів</t>
  </si>
  <si>
    <t>Капітальний ремонт </t>
  </si>
  <si>
    <t>Капітальний ремонт житлового фонду (приміщень)</t>
  </si>
  <si>
    <t>Капітальний ремонт інших об'єктів </t>
  </si>
  <si>
    <t>Реконструкція та реставрація </t>
  </si>
  <si>
    <t>Реконструкція житлового фонду (приміщень)</t>
  </si>
  <si>
    <t>Реконструкція та реставрація інших об'єктів </t>
  </si>
  <si>
    <t>Реставрація пам'яток культури, історії та архітектури </t>
  </si>
  <si>
    <t>Створення державних запасів і резервів </t>
  </si>
  <si>
    <t>Придбання землі та нематеріальних активів  </t>
  </si>
  <si>
    <t>Капітальні трансферти </t>
  </si>
  <si>
    <t>Капітальні трансферти підприємствам (установам, організаціям) </t>
  </si>
  <si>
    <t>Капітальні трансферти органам державного управління інших рівнів </t>
  </si>
  <si>
    <t>Капітальні трансферти урядам іноземних держав та міжнародним організаціям</t>
  </si>
  <si>
    <t>Капітальні трансферти населенню </t>
  </si>
  <si>
    <t xml:space="preserve">Надання внутрішніх кредитів </t>
  </si>
  <si>
    <t>Надання кредитів органам державного управління інших рівнів</t>
  </si>
  <si>
    <t>Надання кредитів підприємствам, установам, організаціям</t>
  </si>
  <si>
    <t>Надання інших внутрішніх кредитів</t>
  </si>
  <si>
    <t>Надання зовнішніх кредитів</t>
  </si>
  <si>
    <t>Нерозподілені видатки</t>
  </si>
  <si>
    <t xml:space="preserve">       Заступник начальника відділу освіти виконкому</t>
  </si>
  <si>
    <t xml:space="preserve">  Людмила МИХАЙЛОВА</t>
  </si>
  <si>
    <t xml:space="preserve">       Саксаганської районної у місті ради</t>
  </si>
  <si>
    <t xml:space="preserve">(підпис)   </t>
  </si>
  <si>
    <t xml:space="preserve">       Головний бухгалтер</t>
  </si>
  <si>
    <t xml:space="preserve">  Наталія ШЕВЧЕНКО</t>
  </si>
  <si>
    <r>
      <rPr>
        <sz val="11"/>
        <color indexed="10"/>
        <rFont val="Times New Roman"/>
        <family val="1"/>
        <charset val="204"/>
      </rPr>
      <t xml:space="preserve">          </t>
    </r>
    <r>
      <rPr>
        <u/>
        <sz val="11"/>
        <color indexed="10"/>
        <rFont val="Times New Roman"/>
        <family val="1"/>
        <charset val="204"/>
      </rPr>
      <t xml:space="preserve">      30  грудня  2022 р.      </t>
    </r>
  </si>
  <si>
    <t xml:space="preserve">        М.П. ***</t>
  </si>
  <si>
    <t>__________________</t>
  </si>
  <si>
    <t xml:space="preserve"> ** Сума проставляється за кодом відповідно до класифікації кредитування бюджету та не враховується у рядку "НАДХОДЖЕННЯ - усього" </t>
  </si>
  <si>
    <t>*** Заповнюється розпорядниками нижчого рівня, крім головних розпорядників та національних  закладів вищої освіти, якім безпосередньо встановлені призначення у державному бюджеті.</t>
  </si>
  <si>
    <t>Сімнадцять мільйонів  триста  п'ятнадцять тисяч  двісті сімнадцять гривень, 00 коп.</t>
  </si>
  <si>
    <t xml:space="preserve">             </t>
  </si>
  <si>
    <t>підпис</t>
  </si>
  <si>
    <t xml:space="preserve"> </t>
  </si>
  <si>
    <t xml:space="preserve">                       (грн) </t>
  </si>
  <si>
    <t xml:space="preserve">   Людмила МИХАЙЛОВА</t>
  </si>
  <si>
    <t xml:space="preserve">   Наталія ШЕВЧЕНКО</t>
  </si>
  <si>
    <r>
      <t xml:space="preserve">Вид бюджету          </t>
    </r>
    <r>
      <rPr>
        <sz val="10"/>
        <color rgb="FF969696"/>
        <rFont val="Times New Roman"/>
        <family val="1"/>
        <charset val="204"/>
      </rPr>
      <t xml:space="preserve">МІСЬКИЙ                                                                                      </t>
    </r>
  </si>
  <si>
    <r>
      <t xml:space="preserve">кредитування місцевих бюджетів *     </t>
    </r>
    <r>
      <rPr>
        <sz val="12"/>
        <color rgb="FF969696"/>
        <rFont val="Times New Roman"/>
        <family val="1"/>
        <charset val="204"/>
      </rPr>
      <t xml:space="preserve"> 0611070 Надання позашкільної освіти  закладами позашкільної світи, заходи із позашкільної роботи з дітьми) </t>
    </r>
    <r>
      <rPr>
        <b/>
        <sz val="11.5"/>
        <color rgb="FF969696"/>
        <rFont val="Times New Roman"/>
        <family val="1"/>
        <charset val="204"/>
      </rPr>
      <t xml:space="preserve">                   </t>
    </r>
  </si>
  <si>
    <r>
      <t>НАДХОДЖЕННЯ - усього</t>
    </r>
    <r>
      <rPr>
        <sz val="12"/>
        <color rgb="FF969696"/>
        <rFont val="Times New Roman"/>
        <family val="1"/>
        <charset val="204"/>
      </rPr>
      <t> </t>
    </r>
  </si>
  <si>
    <r>
      <t>ВИДАТКИ ТА</t>
    </r>
    <r>
      <rPr>
        <sz val="12"/>
        <color rgb="FF969696"/>
        <rFont val="Times New Roman"/>
        <family val="1"/>
        <charset val="204"/>
      </rPr>
      <t xml:space="preserve"> </t>
    </r>
    <r>
      <rPr>
        <b/>
        <sz val="12"/>
        <color rgb="FF969696"/>
        <rFont val="Times New Roman"/>
        <family val="1"/>
        <charset val="204"/>
      </rPr>
      <t>НАДАННЯ КРЕДИТІВ - усього</t>
    </r>
    <r>
      <rPr>
        <sz val="12"/>
        <color rgb="FF969696"/>
        <rFont val="Times New Roman"/>
        <family val="1"/>
        <charset val="204"/>
      </rPr>
      <t> </t>
    </r>
  </si>
  <si>
    <r>
      <rPr>
        <sz val="11"/>
        <color rgb="FFFF0000"/>
        <rFont val="Times New Roman"/>
        <family val="1"/>
        <charset val="204"/>
      </rPr>
      <t xml:space="preserve">          </t>
    </r>
    <r>
      <rPr>
        <u/>
        <sz val="11"/>
        <color rgb="FFFF0000"/>
        <rFont val="Times New Roman"/>
        <family val="1"/>
        <charset val="204"/>
      </rPr>
      <t xml:space="preserve">      30  грудня  2022 р.      </t>
    </r>
  </si>
  <si>
    <t>Чотириста шістдесят тисяч гривень,  00 коп.</t>
  </si>
  <si>
    <r>
      <t xml:space="preserve">Вид бюджету  </t>
    </r>
    <r>
      <rPr>
        <u/>
        <sz val="11"/>
        <color indexed="55"/>
        <rFont val="Times New Roman"/>
        <family val="1"/>
        <charset val="204"/>
      </rPr>
      <t xml:space="preserve">         </t>
    </r>
    <r>
      <rPr>
        <u/>
        <sz val="10"/>
        <color indexed="55"/>
        <rFont val="Times New Roman"/>
        <family val="1"/>
        <charset val="204"/>
      </rPr>
      <t xml:space="preserve">МІСЬКИЙ         </t>
    </r>
    <r>
      <rPr>
        <u/>
        <sz val="11"/>
        <color indexed="55"/>
        <rFont val="Times New Roman"/>
        <family val="1"/>
        <charset val="204"/>
      </rPr>
      <t xml:space="preserve">                                                                             </t>
    </r>
  </si>
  <si>
    <r>
      <t xml:space="preserve">кредитування місцевих бюджетів)*           </t>
    </r>
    <r>
      <rPr>
        <b/>
        <sz val="11"/>
        <color indexed="55"/>
        <rFont val="Times New Roman"/>
        <family val="1"/>
        <charset val="204"/>
      </rPr>
      <t xml:space="preserve">                   </t>
    </r>
  </si>
  <si>
    <t xml:space="preserve"> 0617520 Реалізація Національної програми інформатизації)</t>
  </si>
  <si>
    <t>надходження від плати за послуги, що надаються бюджетними установами згідно із законодавством</t>
  </si>
  <si>
    <t>інші надходження, у тому числі:</t>
  </si>
  <si>
    <t>інші доходи (розписати за кодами класифікації доходів бюджету)</t>
  </si>
  <si>
    <t>фінансування (розписати за кодами класифікації фінансування бюджету за типом боргового зобов'язання)</t>
  </si>
  <si>
    <t>*** Заповнюється розпорядниками нижчого рівня, крім головних розпорядників та національних закладів вищої освіти, якім безпосередньо встановлені призначення у державному бюджеті.</t>
  </si>
  <si>
    <t>Двісті сорок три мільйони шістсот сімдесят тисяч триста шістдесят шість гривень, 00 коп.</t>
  </si>
  <si>
    <t xml:space="preserve">Директор департаменту освіти і науки           </t>
  </si>
  <si>
    <t>виконкому Криворізької міської ради</t>
  </si>
  <si>
    <t>Тетяна КРІПАК</t>
  </si>
  <si>
    <t xml:space="preserve">          04 січня   2022 р.     </t>
  </si>
  <si>
    <t>на 2022 рік</t>
  </si>
  <si>
    <t>"Орган з питань освіти і науки"</t>
  </si>
  <si>
    <t xml:space="preserve"> 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</si>
  <si>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 </t>
  </si>
  <si>
    <t xml:space="preserve">       Начальник відділу освіти виконкому</t>
  </si>
  <si>
    <t xml:space="preserve">  Тетяна ЛАВРІНЕНКО</t>
  </si>
  <si>
    <r>
      <t xml:space="preserve">Вид бюджету          </t>
    </r>
    <r>
      <rPr>
        <sz val="10"/>
        <color rgb="FF969696"/>
        <rFont val="Times New Roman"/>
        <family val="1"/>
        <charset val="204"/>
      </rPr>
      <t>МІСЬКИЙ</t>
    </r>
    <r>
      <rPr>
        <sz val="11"/>
        <color rgb="FF969696"/>
        <rFont val="Times New Roman"/>
        <family val="1"/>
        <charset val="204"/>
      </rPr>
      <t xml:space="preserve">                                                                                      </t>
    </r>
  </si>
  <si>
    <r>
      <t xml:space="preserve">кредитування місцевих бюджетів *           </t>
    </r>
    <r>
      <rPr>
        <b/>
        <sz val="11"/>
        <color rgb="FF969696"/>
        <rFont val="Times New Roman"/>
        <family val="1"/>
        <charset val="204"/>
      </rPr>
      <t xml:space="preserve">                   </t>
    </r>
  </si>
  <si>
    <r>
      <t xml:space="preserve">Плата за оренду майна бюджетних установ, що здійснюється відповідно до </t>
    </r>
    <r>
      <rPr>
        <u/>
        <sz val="11"/>
        <color rgb="FF969696"/>
        <rFont val="Times New Roman"/>
        <family val="1"/>
        <charset val="204"/>
      </rPr>
      <t>Закону України</t>
    </r>
    <r>
      <rPr>
        <sz val="11"/>
        <color rgb="FF969696"/>
        <rFont val="Times New Roman"/>
        <family val="1"/>
        <charset val="204"/>
      </rPr>
      <t xml:space="preserve"> " Про оренду державного та комунального майна"</t>
    </r>
  </si>
  <si>
    <r>
      <rPr>
        <sz val="11"/>
        <color rgb="FFFF0000"/>
        <rFont val="Times New Roman"/>
        <family val="1"/>
        <charset val="204"/>
      </rPr>
      <t xml:space="preserve">          </t>
    </r>
    <r>
      <rPr>
        <u/>
        <sz val="11"/>
        <color rgb="FFFF0000"/>
        <rFont val="Times New Roman"/>
        <family val="1"/>
        <charset val="204"/>
      </rPr>
      <t xml:space="preserve">     04 січня  2022 р.      </t>
    </r>
  </si>
  <si>
    <t>Двадцять один мільйон п'ятсот п'ятдесят одна тисяча триста гривень, 00 коп.</t>
  </si>
  <si>
    <t xml:space="preserve"> КОШТОРИС</t>
  </si>
  <si>
    <t xml:space="preserve">   Тетяна ЛАВРІНЕНКО</t>
  </si>
  <si>
    <t>Один мільйон п'ятсот вісімдесят одна тисяча вісімсот сорок дев'ять гривень,  00 коп.</t>
  </si>
  <si>
    <r>
      <rPr>
        <sz val="11"/>
        <color indexed="10"/>
        <rFont val="Times New Roman"/>
        <family val="1"/>
        <charset val="204"/>
      </rPr>
      <t xml:space="preserve">          </t>
    </r>
    <r>
      <rPr>
        <u/>
        <sz val="11"/>
        <color indexed="10"/>
        <rFont val="Times New Roman"/>
        <family val="1"/>
        <charset val="204"/>
      </rPr>
      <t xml:space="preserve">     04 січня  2022 р.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</si>
</sst>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[$грн.-422]"/>
    <numFmt numFmtId="165" formatCode="#,##0&quot;р.&quot;;[Red]\-#,##0&quot;р.&quot;"/>
    <numFmt numFmtId="166" formatCode="#,##0\ _г_р_н_."/>
  </numFmts>
  <fonts count="53" x14ac:knownFonts="1">
    <font>
      <sz val="11"/>
      <color theme="1"/>
      <name val="Calibri"/>
      <family val="2"/>
      <charset val="204"/>
      <scheme val="minor"/>
    </font>
    <font>
      <sz val="10"/>
      <color indexed="55"/>
      <name val="Times New Roman"/>
      <family val="1"/>
      <charset val="204"/>
    </font>
    <font>
      <sz val="9"/>
      <color indexed="55"/>
      <name val="Times New Roman"/>
      <family val="1"/>
      <charset val="204"/>
    </font>
    <font>
      <sz val="16"/>
      <color indexed="55"/>
      <name val="Times New Roman"/>
      <family val="1"/>
      <charset val="204"/>
    </font>
    <font>
      <sz val="12"/>
      <color indexed="55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color indexed="55"/>
      <name val="Times New Roman"/>
      <family val="1"/>
      <charset val="204"/>
    </font>
    <font>
      <b/>
      <sz val="14"/>
      <color indexed="55"/>
      <name val="Times New Roman"/>
      <family val="1"/>
      <charset val="204"/>
    </font>
    <font>
      <sz val="11"/>
      <color indexed="14"/>
      <name val="Times New Roman"/>
      <family val="1"/>
      <charset val="204"/>
    </font>
    <font>
      <sz val="8"/>
      <color indexed="55"/>
      <name val="Times New Roman"/>
      <family val="1"/>
      <charset val="204"/>
    </font>
    <font>
      <b/>
      <sz val="16"/>
      <color indexed="55"/>
      <name val="Times New Roman"/>
      <family val="1"/>
      <charset val="204"/>
    </font>
    <font>
      <b/>
      <sz val="13"/>
      <color indexed="55"/>
      <name val="Times New Roman"/>
      <family val="1"/>
      <charset val="204"/>
    </font>
    <font>
      <b/>
      <u/>
      <sz val="14"/>
      <color indexed="55"/>
      <name val="Times New Roman"/>
      <family val="1"/>
      <charset val="204"/>
    </font>
    <font>
      <sz val="11"/>
      <color indexed="55"/>
      <name val="Times New Roman"/>
      <family val="1"/>
      <charset val="204"/>
    </font>
    <font>
      <b/>
      <sz val="11"/>
      <color indexed="55"/>
      <name val="Times New Roman"/>
      <family val="1"/>
      <charset val="204"/>
    </font>
    <font>
      <b/>
      <sz val="12"/>
      <color indexed="55"/>
      <name val="Times New Roman"/>
      <family val="1"/>
      <charset val="204"/>
    </font>
    <font>
      <sz val="10"/>
      <name val="Arial"/>
      <family val="2"/>
      <charset val="204"/>
    </font>
    <font>
      <i/>
      <sz val="11"/>
      <color indexed="55"/>
      <name val="Times New Roman"/>
      <family val="1"/>
      <charset val="204"/>
    </font>
    <font>
      <i/>
      <sz val="12"/>
      <color indexed="55"/>
      <name val="Times New Roman"/>
      <family val="1"/>
      <charset val="204"/>
    </font>
    <font>
      <u/>
      <sz val="11"/>
      <color indexed="55"/>
      <name val="Times New Roman"/>
      <family val="1"/>
      <charset val="204"/>
    </font>
    <font>
      <i/>
      <sz val="10"/>
      <color indexed="55"/>
      <name val="Times New Roman"/>
      <family val="1"/>
      <charset val="204"/>
    </font>
    <font>
      <sz val="14"/>
      <color indexed="55"/>
      <name val="Times New Roman"/>
      <family val="1"/>
      <charset val="204"/>
    </font>
    <font>
      <u/>
      <sz val="11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rgb="FF969696"/>
      <name val="Times New Roman"/>
      <family val="1"/>
      <charset val="204"/>
    </font>
    <font>
      <sz val="9"/>
      <color rgb="FF969696"/>
      <name val="Times New Roman"/>
      <family val="1"/>
      <charset val="204"/>
    </font>
    <font>
      <sz val="16"/>
      <color rgb="FF969696"/>
      <name val="Times New Roman"/>
      <family val="1"/>
      <charset val="204"/>
    </font>
    <font>
      <u/>
      <sz val="12"/>
      <color rgb="FF969696"/>
      <name val="Times New Roman"/>
      <family val="1"/>
      <charset val="204"/>
    </font>
    <font>
      <sz val="12"/>
      <color rgb="FFFF00FF"/>
      <name val="Times New Roman"/>
      <family val="1"/>
      <charset val="204"/>
    </font>
    <font>
      <sz val="13"/>
      <color rgb="FF969696"/>
      <name val="Times New Roman"/>
      <family val="1"/>
      <charset val="204"/>
    </font>
    <font>
      <b/>
      <sz val="14"/>
      <color rgb="FF969696"/>
      <name val="Times New Roman"/>
      <family val="1"/>
      <charset val="204"/>
    </font>
    <font>
      <sz val="11"/>
      <color rgb="FFFF00FF"/>
      <name val="Times New Roman"/>
      <family val="1"/>
      <charset val="204"/>
    </font>
    <font>
      <sz val="8"/>
      <color rgb="FF969696"/>
      <name val="Times New Roman"/>
      <family val="1"/>
      <charset val="204"/>
    </font>
    <font>
      <b/>
      <sz val="16"/>
      <color rgb="FF969696"/>
      <name val="Times New Roman"/>
      <family val="1"/>
      <charset val="204"/>
    </font>
    <font>
      <b/>
      <sz val="13"/>
      <color rgb="FF969696"/>
      <name val="Times New Roman"/>
      <family val="1"/>
      <charset val="204"/>
    </font>
    <font>
      <b/>
      <sz val="10"/>
      <color rgb="FF969696"/>
      <name val="Times New Roman"/>
      <family val="1"/>
      <charset val="204"/>
    </font>
    <font>
      <b/>
      <u/>
      <sz val="14"/>
      <color rgb="FF969696"/>
      <name val="Times New Roman"/>
      <family val="1"/>
      <charset val="204"/>
    </font>
    <font>
      <sz val="11"/>
      <color rgb="FF969696"/>
      <name val="Times New Roman"/>
      <family val="1"/>
      <charset val="204"/>
    </font>
    <font>
      <sz val="12"/>
      <color rgb="FF969696"/>
      <name val="Times New Roman"/>
      <family val="1"/>
      <charset val="204"/>
    </font>
    <font>
      <b/>
      <sz val="11.5"/>
      <color rgb="FF969696"/>
      <name val="Times New Roman"/>
      <family val="1"/>
      <charset val="204"/>
    </font>
    <font>
      <b/>
      <sz val="12"/>
      <color rgb="FF969696"/>
      <name val="Times New Roman"/>
      <family val="1"/>
      <charset val="204"/>
    </font>
    <font>
      <i/>
      <sz val="11"/>
      <color rgb="FF969696"/>
      <name val="Times New Roman"/>
      <family val="1"/>
      <charset val="204"/>
    </font>
    <font>
      <i/>
      <sz val="12"/>
      <color rgb="FF969696"/>
      <name val="Times New Roman"/>
      <family val="1"/>
      <charset val="204"/>
    </font>
    <font>
      <i/>
      <sz val="10"/>
      <color rgb="FF969696"/>
      <name val="Times New Roman"/>
      <family val="1"/>
      <charset val="204"/>
    </font>
    <font>
      <b/>
      <sz val="11"/>
      <color rgb="FF969696"/>
      <name val="Times New Roman"/>
      <family val="1"/>
      <charset val="204"/>
    </font>
    <font>
      <sz val="14"/>
      <color rgb="FF969696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u/>
      <sz val="10"/>
      <color indexed="55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rgb="FF969696"/>
      <name val="Times New Roman"/>
      <family val="1"/>
      <charset val="204"/>
    </font>
    <font>
      <sz val="12.5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2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justify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readingOrder="1"/>
    </xf>
    <xf numFmtId="0" fontId="9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3" fillId="0" borderId="0" xfId="0" applyFont="1" applyBorder="1" applyAlignment="1">
      <alignment vertical="top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0" fontId="13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166" fontId="2" fillId="0" borderId="0" xfId="0" applyNumberFormat="1" applyFont="1"/>
    <xf numFmtId="0" fontId="2" fillId="0" borderId="0" xfId="0" applyFont="1"/>
    <xf numFmtId="166" fontId="13" fillId="0" borderId="0" xfId="0" applyNumberFormat="1" applyFont="1"/>
    <xf numFmtId="166" fontId="1" fillId="0" borderId="0" xfId="0" applyNumberFormat="1" applyFont="1"/>
    <xf numFmtId="0" fontId="14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/>
    </xf>
    <xf numFmtId="166" fontId="14" fillId="0" borderId="0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1" fillId="0" borderId="0" xfId="0" applyFont="1" applyAlignment="1">
      <alignment vertical="top" wrapText="1"/>
    </xf>
    <xf numFmtId="0" fontId="2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2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7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3" xfId="0" applyFont="1" applyBorder="1" applyAlignment="1">
      <alignment vertical="top"/>
    </xf>
    <xf numFmtId="49" fontId="13" fillId="0" borderId="1" xfId="0" applyNumberFormat="1" applyFont="1" applyBorder="1" applyAlignment="1">
      <alignment horizontal="right" vertical="top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/>
    <xf numFmtId="0" fontId="15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5" fillId="0" borderId="1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166" fontId="15" fillId="0" borderId="8" xfId="0" applyNumberFormat="1" applyFont="1" applyBorder="1" applyAlignment="1">
      <alignment horizontal="center" vertical="top" wrapText="1"/>
    </xf>
    <xf numFmtId="166" fontId="15" fillId="0" borderId="8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vertical="top" wrapText="1"/>
    </xf>
    <xf numFmtId="166" fontId="4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vertical="justify"/>
    </xf>
    <xf numFmtId="1" fontId="1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justify"/>
    </xf>
    <xf numFmtId="1" fontId="1" fillId="0" borderId="4" xfId="0" applyNumberFormat="1" applyFont="1" applyBorder="1" applyAlignment="1">
      <alignment horizontal="center" vertical="center"/>
    </xf>
    <xf numFmtId="166" fontId="18" fillId="0" borderId="8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vertical="top" wrapText="1"/>
    </xf>
    <xf numFmtId="0" fontId="13" fillId="0" borderId="4" xfId="0" applyFont="1" applyBorder="1" applyAlignment="1">
      <alignment horizontal="justify" vertical="justify" readingOrder="1"/>
    </xf>
    <xf numFmtId="0" fontId="13" fillId="0" borderId="4" xfId="0" applyFont="1" applyBorder="1" applyAlignment="1">
      <alignment horizontal="justify" vertical="distributed"/>
    </xf>
    <xf numFmtId="1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66" fontId="4" fillId="0" borderId="8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0" fontId="20" fillId="0" borderId="4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166" fontId="4" fillId="0" borderId="4" xfId="0" applyNumberFormat="1" applyFont="1" applyBorder="1" applyAlignment="1">
      <alignment horizontal="center" vertical="top" wrapText="1"/>
    </xf>
    <xf numFmtId="166" fontId="4" fillId="0" borderId="8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166" fontId="5" fillId="0" borderId="8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1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/>
    <xf numFmtId="0" fontId="2" fillId="0" borderId="0" xfId="0" applyFont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4" fillId="0" borderId="0" xfId="0" applyFont="1" applyFill="1" applyBorder="1"/>
    <xf numFmtId="0" fontId="25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center" wrapText="1"/>
    </xf>
    <xf numFmtId="164" fontId="27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justify"/>
    </xf>
    <xf numFmtId="0" fontId="24" fillId="0" borderId="0" xfId="0" applyFont="1" applyFill="1" applyBorder="1" applyAlignment="1">
      <alignment vertical="justify"/>
    </xf>
    <xf numFmtId="0" fontId="28" fillId="0" borderId="1" xfId="0" applyFont="1" applyFill="1" applyBorder="1" applyAlignment="1">
      <alignment vertical="justify"/>
    </xf>
    <xf numFmtId="0" fontId="24" fillId="0" borderId="0" xfId="0" applyFont="1" applyFill="1" applyBorder="1" applyAlignment="1">
      <alignment vertical="top" wrapText="1"/>
    </xf>
    <xf numFmtId="0" fontId="25" fillId="0" borderId="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top" wrapText="1"/>
    </xf>
    <xf numFmtId="0" fontId="29" fillId="0" borderId="0" xfId="0" applyFont="1" applyFill="1" applyBorder="1"/>
    <xf numFmtId="0" fontId="24" fillId="0" borderId="1" xfId="0" applyFont="1" applyFill="1" applyBorder="1"/>
    <xf numFmtId="0" fontId="30" fillId="0" borderId="1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vertical="top" wrapText="1"/>
    </xf>
    <xf numFmtId="165" fontId="31" fillId="0" borderId="1" xfId="0" applyNumberFormat="1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left" readingOrder="1"/>
    </xf>
    <xf numFmtId="0" fontId="32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 wrapText="1"/>
    </xf>
    <xf numFmtId="0" fontId="37" fillId="0" borderId="1" xfId="0" applyFont="1" applyFill="1" applyBorder="1" applyAlignment="1">
      <alignment vertical="top" wrapText="1"/>
    </xf>
    <xf numFmtId="0" fontId="37" fillId="0" borderId="0" xfId="0" applyFont="1" applyFill="1" applyBorder="1" applyAlignment="1">
      <alignment vertical="top"/>
    </xf>
    <xf numFmtId="49" fontId="38" fillId="0" borderId="1" xfId="0" applyNumberFormat="1" applyFont="1" applyFill="1" applyBorder="1" applyAlignment="1">
      <alignment horizontal="right" vertical="top"/>
    </xf>
    <xf numFmtId="0" fontId="3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4" fillId="0" borderId="3" xfId="0" applyFont="1" applyFill="1" applyBorder="1" applyAlignment="1">
      <alignment vertical="top"/>
    </xf>
    <xf numFmtId="0" fontId="37" fillId="0" borderId="0" xfId="0" applyFont="1" applyFill="1" applyBorder="1" applyAlignment="1"/>
    <xf numFmtId="0" fontId="24" fillId="0" borderId="0" xfId="0" applyFont="1" applyFill="1" applyBorder="1" applyAlignment="1">
      <alignment vertical="top"/>
    </xf>
    <xf numFmtId="0" fontId="38" fillId="0" borderId="0" xfId="0" applyFont="1" applyFill="1" applyBorder="1" applyAlignment="1">
      <alignment vertical="top"/>
    </xf>
    <xf numFmtId="0" fontId="37" fillId="0" borderId="1" xfId="0" applyFont="1" applyFill="1" applyBorder="1" applyAlignment="1"/>
    <xf numFmtId="0" fontId="24" fillId="0" borderId="3" xfId="0" applyFont="1" applyFill="1" applyBorder="1" applyAlignment="1">
      <alignment vertical="top" wrapText="1"/>
    </xf>
    <xf numFmtId="0" fontId="37" fillId="0" borderId="3" xfId="0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top" wrapText="1"/>
    </xf>
    <xf numFmtId="0" fontId="38" fillId="0" borderId="5" xfId="0" applyFont="1" applyFill="1" applyBorder="1" applyAlignment="1">
      <alignment horizontal="center" vertical="top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9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top" wrapText="1"/>
    </xf>
    <xf numFmtId="0" fontId="38" fillId="0" borderId="8" xfId="0" applyFont="1" applyFill="1" applyBorder="1" applyAlignment="1">
      <alignment horizontal="center" vertical="top" wrapText="1"/>
    </xf>
    <xf numFmtId="0" fontId="25" fillId="0" borderId="9" xfId="0" applyFont="1" applyFill="1" applyBorder="1" applyAlignment="1">
      <alignment horizontal="center" vertical="top" wrapText="1"/>
    </xf>
    <xf numFmtId="0" fontId="25" fillId="0" borderId="8" xfId="0" applyFont="1" applyFill="1" applyBorder="1" applyAlignment="1">
      <alignment horizontal="center" vertical="top" wrapText="1"/>
    </xf>
    <xf numFmtId="0" fontId="25" fillId="0" borderId="0" xfId="0" applyFont="1" applyFill="1" applyBorder="1"/>
    <xf numFmtId="0" fontId="40" fillId="0" borderId="9" xfId="0" applyFont="1" applyFill="1" applyBorder="1" applyAlignment="1">
      <alignment horizontal="center" wrapText="1"/>
    </xf>
    <xf numFmtId="166" fontId="40" fillId="0" borderId="8" xfId="0" applyNumberFormat="1" applyFont="1" applyFill="1" applyBorder="1" applyAlignment="1">
      <alignment horizontal="center" vertical="top" wrapText="1"/>
    </xf>
    <xf numFmtId="166" fontId="24" fillId="0" borderId="0" xfId="0" applyNumberFormat="1" applyFont="1" applyFill="1" applyBorder="1"/>
    <xf numFmtId="0" fontId="37" fillId="0" borderId="9" xfId="0" applyFont="1" applyFill="1" applyBorder="1" applyAlignment="1">
      <alignment vertical="top" wrapText="1"/>
    </xf>
    <xf numFmtId="166" fontId="38" fillId="0" borderId="8" xfId="0" applyNumberFormat="1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vertical="justify"/>
    </xf>
    <xf numFmtId="1" fontId="24" fillId="0" borderId="4" xfId="0" applyNumberFormat="1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vertical="justify"/>
    </xf>
    <xf numFmtId="1" fontId="24" fillId="0" borderId="4" xfId="0" applyNumberFormat="1" applyFont="1" applyFill="1" applyBorder="1" applyAlignment="1">
      <alignment horizontal="center" vertical="center"/>
    </xf>
    <xf numFmtId="166" fontId="42" fillId="0" borderId="8" xfId="0" applyNumberFormat="1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vertical="top" wrapText="1"/>
    </xf>
    <xf numFmtId="0" fontId="37" fillId="0" borderId="4" xfId="0" applyFont="1" applyFill="1" applyBorder="1" applyAlignment="1">
      <alignment horizontal="justify" vertical="justify" readingOrder="1"/>
    </xf>
    <xf numFmtId="0" fontId="37" fillId="0" borderId="4" xfId="0" applyFont="1" applyFill="1" applyBorder="1" applyAlignment="1">
      <alignment horizontal="justify" vertical="distributed"/>
    </xf>
    <xf numFmtId="1" fontId="24" fillId="0" borderId="8" xfId="0" applyNumberFormat="1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166" fontId="37" fillId="0" borderId="8" xfId="0" applyNumberFormat="1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vertical="top" wrapText="1"/>
    </xf>
    <xf numFmtId="0" fontId="41" fillId="0" borderId="7" xfId="0" applyFont="1" applyFill="1" applyBorder="1" applyAlignment="1">
      <alignment horizontal="center" vertical="top" wrapText="1"/>
    </xf>
    <xf numFmtId="0" fontId="41" fillId="0" borderId="9" xfId="0" applyFont="1" applyFill="1" applyBorder="1" applyAlignment="1">
      <alignment horizontal="center" vertical="top" wrapText="1"/>
    </xf>
    <xf numFmtId="166" fontId="40" fillId="0" borderId="8" xfId="0" applyNumberFormat="1" applyFont="1" applyFill="1" applyBorder="1" applyAlignment="1">
      <alignment horizontal="center" wrapText="1"/>
    </xf>
    <xf numFmtId="0" fontId="38" fillId="0" borderId="4" xfId="0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center" vertical="top" wrapText="1"/>
    </xf>
    <xf numFmtId="166" fontId="38" fillId="0" borderId="8" xfId="0" applyNumberFormat="1" applyFont="1" applyFill="1" applyBorder="1" applyAlignment="1">
      <alignment horizontal="center" vertical="top" wrapText="1"/>
    </xf>
    <xf numFmtId="0" fontId="38" fillId="0" borderId="4" xfId="0" applyFont="1" applyFill="1" applyBorder="1" applyAlignment="1">
      <alignment vertical="top" wrapText="1"/>
    </xf>
    <xf numFmtId="0" fontId="42" fillId="0" borderId="4" xfId="0" applyFont="1" applyFill="1" applyBorder="1" applyAlignment="1">
      <alignment horizontal="left" vertical="top" wrapText="1"/>
    </xf>
    <xf numFmtId="0" fontId="43" fillId="0" borderId="4" xfId="0" applyFont="1" applyFill="1" applyBorder="1" applyAlignment="1">
      <alignment horizontal="center" vertical="top" wrapText="1"/>
    </xf>
    <xf numFmtId="0" fontId="42" fillId="0" borderId="4" xfId="0" applyFont="1" applyFill="1" applyBorder="1" applyAlignment="1">
      <alignment vertical="top" wrapText="1"/>
    </xf>
    <xf numFmtId="0" fontId="38" fillId="0" borderId="9" xfId="0" applyFont="1" applyFill="1" applyBorder="1" applyAlignment="1">
      <alignment vertical="top" wrapText="1"/>
    </xf>
    <xf numFmtId="166" fontId="38" fillId="0" borderId="4" xfId="0" applyNumberFormat="1" applyFont="1" applyFill="1" applyBorder="1" applyAlignment="1">
      <alignment horizontal="center" vertical="top" wrapText="1"/>
    </xf>
    <xf numFmtId="0" fontId="38" fillId="0" borderId="4" xfId="0" applyFont="1" applyFill="1" applyBorder="1" applyAlignment="1">
      <alignment horizontal="center"/>
    </xf>
    <xf numFmtId="0" fontId="38" fillId="0" borderId="4" xfId="0" applyFont="1" applyFill="1" applyBorder="1"/>
    <xf numFmtId="0" fontId="40" fillId="0" borderId="4" xfId="0" applyFont="1" applyFill="1" applyBorder="1" applyAlignment="1">
      <alignment horizontal="left" vertical="top" wrapText="1"/>
    </xf>
    <xf numFmtId="0" fontId="35" fillId="0" borderId="4" xfId="0" applyFont="1" applyFill="1" applyBorder="1" applyAlignment="1">
      <alignment horizontal="center" vertical="top" wrapText="1"/>
    </xf>
    <xf numFmtId="0" fontId="40" fillId="0" borderId="4" xfId="0" applyFont="1" applyFill="1" applyBorder="1" applyAlignment="1">
      <alignment horizontal="center"/>
    </xf>
    <xf numFmtId="0" fontId="44" fillId="0" borderId="0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center"/>
    </xf>
    <xf numFmtId="0" fontId="37" fillId="0" borderId="0" xfId="0" applyFont="1" applyFill="1" applyBorder="1"/>
    <xf numFmtId="166" fontId="44" fillId="0" borderId="0" xfId="0" applyNumberFormat="1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justify"/>
    </xf>
    <xf numFmtId="0" fontId="24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center"/>
    </xf>
    <xf numFmtId="0" fontId="45" fillId="0" borderId="1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/>
    </xf>
    <xf numFmtId="0" fontId="45" fillId="0" borderId="0" xfId="0" applyFont="1" applyFill="1" applyBorder="1" applyAlignment="1">
      <alignment vertical="top" wrapText="1"/>
    </xf>
    <xf numFmtId="0" fontId="45" fillId="0" borderId="0" xfId="0" applyFont="1" applyFill="1" applyBorder="1"/>
    <xf numFmtId="0" fontId="25" fillId="0" borderId="0" xfId="0" applyFont="1" applyFill="1" applyBorder="1" applyAlignment="1">
      <alignment horizontal="left" vertical="top"/>
    </xf>
    <xf numFmtId="0" fontId="37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left"/>
    </xf>
    <xf numFmtId="0" fontId="45" fillId="0" borderId="1" xfId="0" applyFont="1" applyFill="1" applyBorder="1"/>
    <xf numFmtId="0" fontId="26" fillId="0" borderId="0" xfId="0" applyFont="1" applyFill="1" applyBorder="1" applyAlignment="1"/>
    <xf numFmtId="0" fontId="38" fillId="0" borderId="0" xfId="0" applyFont="1" applyFill="1" applyBorder="1" applyAlignment="1">
      <alignment horizontal="center" vertical="top" wrapText="1"/>
    </xf>
    <xf numFmtId="0" fontId="46" fillId="0" borderId="0" xfId="0" applyFont="1" applyFill="1" applyBorder="1" applyAlignment="1">
      <alignment horizontal="left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justify"/>
    </xf>
    <xf numFmtId="0" fontId="48" fillId="0" borderId="0" xfId="0" applyFont="1" applyAlignment="1">
      <alignment horizontal="left" vertical="justify"/>
    </xf>
    <xf numFmtId="0" fontId="15" fillId="0" borderId="1" xfId="1" applyFont="1" applyBorder="1" applyAlignment="1"/>
    <xf numFmtId="0" fontId="13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 wrapText="1"/>
    </xf>
    <xf numFmtId="0" fontId="50" fillId="0" borderId="0" xfId="0" applyFont="1" applyFill="1" applyBorder="1" applyAlignment="1">
      <alignment horizontal="left" vertical="justify"/>
    </xf>
    <xf numFmtId="0" fontId="24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top" wrapText="1"/>
    </xf>
    <xf numFmtId="0" fontId="25" fillId="0" borderId="2" xfId="0" applyFont="1" applyFill="1" applyBorder="1" applyAlignment="1">
      <alignment horizontal="left" vertical="top" wrapText="1"/>
    </xf>
    <xf numFmtId="0" fontId="37" fillId="0" borderId="3" xfId="0" applyFont="1" applyFill="1" applyBorder="1" applyAlignment="1">
      <alignment vertical="top"/>
    </xf>
    <xf numFmtId="49" fontId="37" fillId="0" borderId="1" xfId="0" applyNumberFormat="1" applyFont="1" applyFill="1" applyBorder="1" applyAlignment="1">
      <alignment horizontal="right" vertical="top"/>
    </xf>
    <xf numFmtId="0" fontId="37" fillId="0" borderId="1" xfId="0" applyFont="1" applyFill="1" applyBorder="1" applyAlignment="1">
      <alignment vertical="top"/>
    </xf>
    <xf numFmtId="0" fontId="37" fillId="0" borderId="0" xfId="0" applyFont="1" applyFill="1" applyBorder="1" applyAlignment="1">
      <alignment horizontal="left"/>
    </xf>
    <xf numFmtId="0" fontId="40" fillId="0" borderId="1" xfId="0" applyFont="1" applyFill="1" applyBorder="1" applyAlignment="1">
      <alignment vertical="top"/>
    </xf>
    <xf numFmtId="0" fontId="40" fillId="0" borderId="1" xfId="1" applyFont="1" applyFill="1" applyBorder="1" applyAlignment="1">
      <alignment horizontal="right"/>
    </xf>
    <xf numFmtId="0" fontId="24" fillId="0" borderId="3" xfId="0" applyFont="1" applyFill="1" applyBorder="1" applyAlignment="1">
      <alignment horizontal="center" vertical="top" wrapText="1"/>
    </xf>
    <xf numFmtId="0" fontId="38" fillId="0" borderId="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vertical="top" wrapText="1"/>
    </xf>
    <xf numFmtId="166" fontId="25" fillId="0" borderId="0" xfId="0" applyNumberFormat="1" applyFont="1" applyFill="1" applyBorder="1"/>
    <xf numFmtId="0" fontId="40" fillId="0" borderId="9" xfId="0" applyFont="1" applyFill="1" applyBorder="1" applyAlignment="1">
      <alignment horizontal="center" vertical="top" wrapText="1"/>
    </xf>
    <xf numFmtId="166" fontId="40" fillId="0" borderId="8" xfId="0" applyNumberFormat="1" applyFont="1" applyFill="1" applyBorder="1" applyAlignment="1">
      <alignment horizontal="center" vertical="center" wrapText="1"/>
    </xf>
    <xf numFmtId="166" fontId="37" fillId="0" borderId="0" xfId="0" applyNumberFormat="1" applyFont="1" applyFill="1" applyBorder="1"/>
    <xf numFmtId="0" fontId="37" fillId="0" borderId="4" xfId="0" applyFont="1" applyFill="1" applyBorder="1" applyAlignment="1">
      <alignment horizontal="left" vertical="center" wrapText="1"/>
    </xf>
    <xf numFmtId="166" fontId="38" fillId="0" borderId="8" xfId="0" applyNumberFormat="1" applyFont="1" applyFill="1" applyBorder="1" applyAlignment="1">
      <alignment horizontal="center" wrapText="1"/>
    </xf>
    <xf numFmtId="166" fontId="38" fillId="0" borderId="4" xfId="0" applyNumberFormat="1" applyFont="1" applyFill="1" applyBorder="1" applyAlignment="1">
      <alignment horizontal="center" wrapText="1"/>
    </xf>
    <xf numFmtId="166" fontId="50" fillId="0" borderId="8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horizontal="justify"/>
    </xf>
    <xf numFmtId="0" fontId="33" fillId="0" borderId="1" xfId="0" applyFont="1" applyFill="1" applyBorder="1" applyAlignment="1">
      <alignment vertical="top" wrapText="1"/>
    </xf>
    <xf numFmtId="0" fontId="33" fillId="0" borderId="0" xfId="0" applyFont="1" applyFill="1" applyBorder="1" applyAlignment="1">
      <alignment vertical="top" wrapText="1"/>
    </xf>
    <xf numFmtId="0" fontId="52" fillId="0" borderId="0" xfId="0" applyFont="1" applyAlignment="1">
      <alignment horizontal="left" vertical="justify"/>
    </xf>
    <xf numFmtId="0" fontId="10" fillId="0" borderId="1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88;&#1093;&#1080;&#1074;/2023%20&#1088;&#1110;&#1082;/2023/&#1050;&#1086;&#1096;&#1090;&#1086;&#1088;&#1080;&#1089;&#1080;/&#1050;&#1086;&#1096;&#1090;&#1086;&#1088;&#1080;&#1089;%20&#8470;7%20%2020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88;&#1093;&#1080;&#1074;/2022%20&#1088;&#1110;&#1082;/&#1050;&#1054;&#1064;&#1058;&#1054;&#1056;&#1048;&#1057;/&#1050;&#1086;&#1096;&#1090;&#1086;&#1088;&#1080;&#1089;%20&#1054;&#1057;&#1053;&#1054;&#1042;&#1053;&#1048;&#1049;%20&#1047;&#1052;&#1030;&#1053;&#10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ш.101"/>
      <sheetName val="Ас.101"/>
      <sheetName val="5-101"/>
      <sheetName val="роз.101"/>
      <sheetName val="Кош.401"/>
      <sheetName val="Ас.401"/>
      <sheetName val="5-401"/>
      <sheetName val="роз.401"/>
      <sheetName val="Кош.7520"/>
      <sheetName val="Ас.7520"/>
      <sheetName val="5-7520"/>
      <sheetName val="Роз7520"/>
      <sheetName val="Кош 1021"/>
      <sheetName val="Ас 1021"/>
      <sheetName val="5-1021"/>
      <sheetName val="роз.1021"/>
      <sheetName val="Кош 1031"/>
      <sheetName val="Ас 1031"/>
      <sheetName val="5-1031"/>
      <sheetName val="роз 1031"/>
      <sheetName val="Кош1025"/>
      <sheetName val="Ас 1025"/>
      <sheetName val="5-1025"/>
      <sheetName val="роз 1025"/>
      <sheetName val="К.1035"/>
      <sheetName val="Ас.1035"/>
      <sheetName val="5-1035"/>
      <sheetName val="Роз.1035"/>
      <sheetName val="К.1130"/>
      <sheetName val="Ас. 1130"/>
      <sheetName val="5-1130"/>
      <sheetName val="роз 1130"/>
      <sheetName val="Кош 1141"/>
      <sheetName val="Ас 1141"/>
      <sheetName val="5-1141"/>
      <sheetName val="роз 1141"/>
      <sheetName val="К.1142"/>
      <sheetName val="Ас.1142"/>
      <sheetName val="5-1142"/>
      <sheetName val="роз.1142"/>
      <sheetName val="К.5031"/>
      <sheetName val="Ас.5031"/>
      <sheetName val="5-5031"/>
      <sheetName val="роз 5031"/>
      <sheetName val="К.1200"/>
      <sheetName val="Ас.1200"/>
      <sheetName val="5-1200"/>
      <sheetName val="роз.1200"/>
      <sheetName val="Кош 7000 "/>
      <sheetName val="Ас 7000 "/>
      <sheetName val="5-7000"/>
      <sheetName val="роз 7000 "/>
      <sheetName val="К.1181"/>
      <sheetName val="Ас.1181"/>
      <sheetName val="5-1181"/>
      <sheetName val="К.1182"/>
      <sheetName val="Ас.1182"/>
      <sheetName val="5-1182"/>
      <sheetName val="Р.3140"/>
    </sheetNames>
    <sheetDataSet>
      <sheetData sheetId="0">
        <row r="41">
          <cell r="A41" t="str">
            <v>Плата за оренду майна бюджетних установ, що здійснюється відповідно до Закону України " Про оренду державного та комунального майна"</v>
          </cell>
        </row>
        <row r="45">
          <cell r="A45" t="str">
            <v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v>
          </cell>
        </row>
        <row r="46">
          <cell r="A46" t="str">
            <v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460000</v>
          </cell>
        </row>
        <row r="44">
          <cell r="O44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1">
          <cell r="O51">
            <v>0</v>
          </cell>
        </row>
        <row r="53">
          <cell r="O53">
            <v>0</v>
          </cell>
        </row>
        <row r="54">
          <cell r="O54">
            <v>0</v>
          </cell>
        </row>
        <row r="55">
          <cell r="O55">
            <v>0</v>
          </cell>
        </row>
        <row r="56">
          <cell r="O56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ш.101"/>
      <sheetName val="Ас.101"/>
      <sheetName val="5-101"/>
      <sheetName val="роз.101"/>
      <sheetName val="Кош.401"/>
      <sheetName val="Ас.401"/>
      <sheetName val="5-401"/>
      <sheetName val="роз.401"/>
      <sheetName val="Кош.7520"/>
      <sheetName val="Ас.7520"/>
      <sheetName val="5-7520"/>
      <sheetName val="Роз7520"/>
      <sheetName val="Кош 1021"/>
      <sheetName val="Ас 1021"/>
      <sheetName val="5-1021"/>
      <sheetName val="роз.1021"/>
      <sheetName val="Кош 1031"/>
      <sheetName val="Ас 1031"/>
      <sheetName val="5-1031"/>
      <sheetName val="роз 1031"/>
      <sheetName val="Кош1025"/>
      <sheetName val="Ас 1025"/>
      <sheetName val="5-1025"/>
      <sheetName val="роз 1025"/>
      <sheetName val="К.1035"/>
      <sheetName val="Ас.1035"/>
      <sheetName val="5-1035"/>
      <sheetName val="Роз.1035"/>
      <sheetName val="К.1130"/>
      <sheetName val="Ас. 1130"/>
      <sheetName val="5-1130"/>
      <sheetName val="роз 1130"/>
      <sheetName val="Кош 1141"/>
      <sheetName val="Ас 1141"/>
      <sheetName val="5-1141"/>
      <sheetName val="роз 1141"/>
      <sheetName val="К.1142"/>
      <sheetName val="Ас.1142"/>
      <sheetName val="5-1142"/>
      <sheetName val="роз.1142"/>
      <sheetName val="К.5031"/>
      <sheetName val="Ас.5031"/>
      <sheetName val="5-5031"/>
      <sheetName val="роз 5031"/>
      <sheetName val="К.1200"/>
      <sheetName val="Ас.1200"/>
      <sheetName val="5-1200"/>
      <sheetName val="роз.1200"/>
      <sheetName val="Кош 7000 "/>
      <sheetName val="Ас 7000 "/>
      <sheetName val="5-7000"/>
      <sheetName val="роз 7000 "/>
      <sheetName val="К.1181"/>
      <sheetName val="Ас.1181"/>
      <sheetName val="5-1181"/>
      <sheetName val="К.1182"/>
      <sheetName val="Ас.1182"/>
      <sheetName val="5-1182"/>
      <sheetName val="Р.3140"/>
    </sheetNames>
    <sheetDataSet>
      <sheetData sheetId="0">
        <row r="41">
          <cell r="A41" t="str">
            <v>Плата за оренду майна бюджетних установ, що здійснюється відповідно до Закону України " Про оренду державного та комунального майна"</v>
          </cell>
        </row>
        <row r="45">
          <cell r="A45" t="str">
            <v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v>
          </cell>
        </row>
        <row r="46">
          <cell r="A46" t="str">
            <v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9">
          <cell r="O49">
            <v>0</v>
          </cell>
        </row>
        <row r="51">
          <cell r="O51">
            <v>0</v>
          </cell>
        </row>
        <row r="53">
          <cell r="O53">
            <v>0</v>
          </cell>
        </row>
        <row r="54">
          <cell r="O54">
            <v>0</v>
          </cell>
        </row>
        <row r="55">
          <cell r="O55">
            <v>0</v>
          </cell>
        </row>
        <row r="56">
          <cell r="O5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opLeftCell="A61" zoomScale="75" zoomScaleNormal="75" workbookViewId="0">
      <selection activeCell="C71" sqref="C71"/>
    </sheetView>
  </sheetViews>
  <sheetFormatPr defaultColWidth="9.109375" defaultRowHeight="13.2" x14ac:dyDescent="0.25"/>
  <cols>
    <col min="1" max="1" width="79.33203125" style="1" customWidth="1"/>
    <col min="2" max="2" width="9.88671875" style="40" customWidth="1"/>
    <col min="3" max="3" width="16.88671875" style="1" customWidth="1"/>
    <col min="4" max="4" width="18.88671875" style="1" customWidth="1"/>
    <col min="5" max="5" width="23.109375" style="1" customWidth="1"/>
    <col min="6" max="6" width="5.109375" style="1" customWidth="1"/>
    <col min="7" max="7" width="12.88671875" style="1" bestFit="1" customWidth="1"/>
    <col min="8" max="256" width="9.109375" style="1"/>
    <col min="257" max="257" width="79.33203125" style="1" customWidth="1"/>
    <col min="258" max="258" width="8.5546875" style="1" customWidth="1"/>
    <col min="259" max="259" width="16.88671875" style="1" customWidth="1"/>
    <col min="260" max="260" width="18.88671875" style="1" customWidth="1"/>
    <col min="261" max="261" width="23.109375" style="1" customWidth="1"/>
    <col min="262" max="262" width="5.109375" style="1" customWidth="1"/>
    <col min="263" max="263" width="12.88671875" style="1" bestFit="1" customWidth="1"/>
    <col min="264" max="512" width="9.109375" style="1"/>
    <col min="513" max="513" width="79.33203125" style="1" customWidth="1"/>
    <col min="514" max="514" width="8.5546875" style="1" customWidth="1"/>
    <col min="515" max="515" width="16.88671875" style="1" customWidth="1"/>
    <col min="516" max="516" width="18.88671875" style="1" customWidth="1"/>
    <col min="517" max="517" width="23.109375" style="1" customWidth="1"/>
    <col min="518" max="518" width="5.109375" style="1" customWidth="1"/>
    <col min="519" max="519" width="12.88671875" style="1" bestFit="1" customWidth="1"/>
    <col min="520" max="768" width="9.109375" style="1"/>
    <col min="769" max="769" width="79.33203125" style="1" customWidth="1"/>
    <col min="770" max="770" width="8.5546875" style="1" customWidth="1"/>
    <col min="771" max="771" width="16.88671875" style="1" customWidth="1"/>
    <col min="772" max="772" width="18.88671875" style="1" customWidth="1"/>
    <col min="773" max="773" width="23.109375" style="1" customWidth="1"/>
    <col min="774" max="774" width="5.109375" style="1" customWidth="1"/>
    <col min="775" max="775" width="12.88671875" style="1" bestFit="1" customWidth="1"/>
    <col min="776" max="1024" width="9.109375" style="1"/>
    <col min="1025" max="1025" width="79.33203125" style="1" customWidth="1"/>
    <col min="1026" max="1026" width="8.5546875" style="1" customWidth="1"/>
    <col min="1027" max="1027" width="16.88671875" style="1" customWidth="1"/>
    <col min="1028" max="1028" width="18.88671875" style="1" customWidth="1"/>
    <col min="1029" max="1029" width="23.109375" style="1" customWidth="1"/>
    <col min="1030" max="1030" width="5.109375" style="1" customWidth="1"/>
    <col min="1031" max="1031" width="12.88671875" style="1" bestFit="1" customWidth="1"/>
    <col min="1032" max="1280" width="9.109375" style="1"/>
    <col min="1281" max="1281" width="79.33203125" style="1" customWidth="1"/>
    <col min="1282" max="1282" width="8.5546875" style="1" customWidth="1"/>
    <col min="1283" max="1283" width="16.88671875" style="1" customWidth="1"/>
    <col min="1284" max="1284" width="18.88671875" style="1" customWidth="1"/>
    <col min="1285" max="1285" width="23.109375" style="1" customWidth="1"/>
    <col min="1286" max="1286" width="5.109375" style="1" customWidth="1"/>
    <col min="1287" max="1287" width="12.88671875" style="1" bestFit="1" customWidth="1"/>
    <col min="1288" max="1536" width="9.109375" style="1"/>
    <col min="1537" max="1537" width="79.33203125" style="1" customWidth="1"/>
    <col min="1538" max="1538" width="8.5546875" style="1" customWidth="1"/>
    <col min="1539" max="1539" width="16.88671875" style="1" customWidth="1"/>
    <col min="1540" max="1540" width="18.88671875" style="1" customWidth="1"/>
    <col min="1541" max="1541" width="23.109375" style="1" customWidth="1"/>
    <col min="1542" max="1542" width="5.109375" style="1" customWidth="1"/>
    <col min="1543" max="1543" width="12.88671875" style="1" bestFit="1" customWidth="1"/>
    <col min="1544" max="1792" width="9.109375" style="1"/>
    <col min="1793" max="1793" width="79.33203125" style="1" customWidth="1"/>
    <col min="1794" max="1794" width="8.5546875" style="1" customWidth="1"/>
    <col min="1795" max="1795" width="16.88671875" style="1" customWidth="1"/>
    <col min="1796" max="1796" width="18.88671875" style="1" customWidth="1"/>
    <col min="1797" max="1797" width="23.109375" style="1" customWidth="1"/>
    <col min="1798" max="1798" width="5.109375" style="1" customWidth="1"/>
    <col min="1799" max="1799" width="12.88671875" style="1" bestFit="1" customWidth="1"/>
    <col min="1800" max="2048" width="9.109375" style="1"/>
    <col min="2049" max="2049" width="79.33203125" style="1" customWidth="1"/>
    <col min="2050" max="2050" width="8.5546875" style="1" customWidth="1"/>
    <col min="2051" max="2051" width="16.88671875" style="1" customWidth="1"/>
    <col min="2052" max="2052" width="18.88671875" style="1" customWidth="1"/>
    <col min="2053" max="2053" width="23.109375" style="1" customWidth="1"/>
    <col min="2054" max="2054" width="5.109375" style="1" customWidth="1"/>
    <col min="2055" max="2055" width="12.88671875" style="1" bestFit="1" customWidth="1"/>
    <col min="2056" max="2304" width="9.109375" style="1"/>
    <col min="2305" max="2305" width="79.33203125" style="1" customWidth="1"/>
    <col min="2306" max="2306" width="8.5546875" style="1" customWidth="1"/>
    <col min="2307" max="2307" width="16.88671875" style="1" customWidth="1"/>
    <col min="2308" max="2308" width="18.88671875" style="1" customWidth="1"/>
    <col min="2309" max="2309" width="23.109375" style="1" customWidth="1"/>
    <col min="2310" max="2310" width="5.109375" style="1" customWidth="1"/>
    <col min="2311" max="2311" width="12.88671875" style="1" bestFit="1" customWidth="1"/>
    <col min="2312" max="2560" width="9.109375" style="1"/>
    <col min="2561" max="2561" width="79.33203125" style="1" customWidth="1"/>
    <col min="2562" max="2562" width="8.5546875" style="1" customWidth="1"/>
    <col min="2563" max="2563" width="16.88671875" style="1" customWidth="1"/>
    <col min="2564" max="2564" width="18.88671875" style="1" customWidth="1"/>
    <col min="2565" max="2565" width="23.109375" style="1" customWidth="1"/>
    <col min="2566" max="2566" width="5.109375" style="1" customWidth="1"/>
    <col min="2567" max="2567" width="12.88671875" style="1" bestFit="1" customWidth="1"/>
    <col min="2568" max="2816" width="9.109375" style="1"/>
    <col min="2817" max="2817" width="79.33203125" style="1" customWidth="1"/>
    <col min="2818" max="2818" width="8.5546875" style="1" customWidth="1"/>
    <col min="2819" max="2819" width="16.88671875" style="1" customWidth="1"/>
    <col min="2820" max="2820" width="18.88671875" style="1" customWidth="1"/>
    <col min="2821" max="2821" width="23.109375" style="1" customWidth="1"/>
    <col min="2822" max="2822" width="5.109375" style="1" customWidth="1"/>
    <col min="2823" max="2823" width="12.88671875" style="1" bestFit="1" customWidth="1"/>
    <col min="2824" max="3072" width="9.109375" style="1"/>
    <col min="3073" max="3073" width="79.33203125" style="1" customWidth="1"/>
    <col min="3074" max="3074" width="8.5546875" style="1" customWidth="1"/>
    <col min="3075" max="3075" width="16.88671875" style="1" customWidth="1"/>
    <col min="3076" max="3076" width="18.88671875" style="1" customWidth="1"/>
    <col min="3077" max="3077" width="23.109375" style="1" customWidth="1"/>
    <col min="3078" max="3078" width="5.109375" style="1" customWidth="1"/>
    <col min="3079" max="3079" width="12.88671875" style="1" bestFit="1" customWidth="1"/>
    <col min="3080" max="3328" width="9.109375" style="1"/>
    <col min="3329" max="3329" width="79.33203125" style="1" customWidth="1"/>
    <col min="3330" max="3330" width="8.5546875" style="1" customWidth="1"/>
    <col min="3331" max="3331" width="16.88671875" style="1" customWidth="1"/>
    <col min="3332" max="3332" width="18.88671875" style="1" customWidth="1"/>
    <col min="3333" max="3333" width="23.109375" style="1" customWidth="1"/>
    <col min="3334" max="3334" width="5.109375" style="1" customWidth="1"/>
    <col min="3335" max="3335" width="12.88671875" style="1" bestFit="1" customWidth="1"/>
    <col min="3336" max="3584" width="9.109375" style="1"/>
    <col min="3585" max="3585" width="79.33203125" style="1" customWidth="1"/>
    <col min="3586" max="3586" width="8.5546875" style="1" customWidth="1"/>
    <col min="3587" max="3587" width="16.88671875" style="1" customWidth="1"/>
    <col min="3588" max="3588" width="18.88671875" style="1" customWidth="1"/>
    <col min="3589" max="3589" width="23.109375" style="1" customWidth="1"/>
    <col min="3590" max="3590" width="5.109375" style="1" customWidth="1"/>
    <col min="3591" max="3591" width="12.88671875" style="1" bestFit="1" customWidth="1"/>
    <col min="3592" max="3840" width="9.109375" style="1"/>
    <col min="3841" max="3841" width="79.33203125" style="1" customWidth="1"/>
    <col min="3842" max="3842" width="8.5546875" style="1" customWidth="1"/>
    <col min="3843" max="3843" width="16.88671875" style="1" customWidth="1"/>
    <col min="3844" max="3844" width="18.88671875" style="1" customWidth="1"/>
    <col min="3845" max="3845" width="23.109375" style="1" customWidth="1"/>
    <col min="3846" max="3846" width="5.109375" style="1" customWidth="1"/>
    <col min="3847" max="3847" width="12.88671875" style="1" bestFit="1" customWidth="1"/>
    <col min="3848" max="4096" width="9.109375" style="1"/>
    <col min="4097" max="4097" width="79.33203125" style="1" customWidth="1"/>
    <col min="4098" max="4098" width="8.5546875" style="1" customWidth="1"/>
    <col min="4099" max="4099" width="16.88671875" style="1" customWidth="1"/>
    <col min="4100" max="4100" width="18.88671875" style="1" customWidth="1"/>
    <col min="4101" max="4101" width="23.109375" style="1" customWidth="1"/>
    <col min="4102" max="4102" width="5.109375" style="1" customWidth="1"/>
    <col min="4103" max="4103" width="12.88671875" style="1" bestFit="1" customWidth="1"/>
    <col min="4104" max="4352" width="9.109375" style="1"/>
    <col min="4353" max="4353" width="79.33203125" style="1" customWidth="1"/>
    <col min="4354" max="4354" width="8.5546875" style="1" customWidth="1"/>
    <col min="4355" max="4355" width="16.88671875" style="1" customWidth="1"/>
    <col min="4356" max="4356" width="18.88671875" style="1" customWidth="1"/>
    <col min="4357" max="4357" width="23.109375" style="1" customWidth="1"/>
    <col min="4358" max="4358" width="5.109375" style="1" customWidth="1"/>
    <col min="4359" max="4359" width="12.88671875" style="1" bestFit="1" customWidth="1"/>
    <col min="4360" max="4608" width="9.109375" style="1"/>
    <col min="4609" max="4609" width="79.33203125" style="1" customWidth="1"/>
    <col min="4610" max="4610" width="8.5546875" style="1" customWidth="1"/>
    <col min="4611" max="4611" width="16.88671875" style="1" customWidth="1"/>
    <col min="4612" max="4612" width="18.88671875" style="1" customWidth="1"/>
    <col min="4613" max="4613" width="23.109375" style="1" customWidth="1"/>
    <col min="4614" max="4614" width="5.109375" style="1" customWidth="1"/>
    <col min="4615" max="4615" width="12.88671875" style="1" bestFit="1" customWidth="1"/>
    <col min="4616" max="4864" width="9.109375" style="1"/>
    <col min="4865" max="4865" width="79.33203125" style="1" customWidth="1"/>
    <col min="4866" max="4866" width="8.5546875" style="1" customWidth="1"/>
    <col min="4867" max="4867" width="16.88671875" style="1" customWidth="1"/>
    <col min="4868" max="4868" width="18.88671875" style="1" customWidth="1"/>
    <col min="4869" max="4869" width="23.109375" style="1" customWidth="1"/>
    <col min="4870" max="4870" width="5.109375" style="1" customWidth="1"/>
    <col min="4871" max="4871" width="12.88671875" style="1" bestFit="1" customWidth="1"/>
    <col min="4872" max="5120" width="9.109375" style="1"/>
    <col min="5121" max="5121" width="79.33203125" style="1" customWidth="1"/>
    <col min="5122" max="5122" width="8.5546875" style="1" customWidth="1"/>
    <col min="5123" max="5123" width="16.88671875" style="1" customWidth="1"/>
    <col min="5124" max="5124" width="18.88671875" style="1" customWidth="1"/>
    <col min="5125" max="5125" width="23.109375" style="1" customWidth="1"/>
    <col min="5126" max="5126" width="5.109375" style="1" customWidth="1"/>
    <col min="5127" max="5127" width="12.88671875" style="1" bestFit="1" customWidth="1"/>
    <col min="5128" max="5376" width="9.109375" style="1"/>
    <col min="5377" max="5377" width="79.33203125" style="1" customWidth="1"/>
    <col min="5378" max="5378" width="8.5546875" style="1" customWidth="1"/>
    <col min="5379" max="5379" width="16.88671875" style="1" customWidth="1"/>
    <col min="5380" max="5380" width="18.88671875" style="1" customWidth="1"/>
    <col min="5381" max="5381" width="23.109375" style="1" customWidth="1"/>
    <col min="5382" max="5382" width="5.109375" style="1" customWidth="1"/>
    <col min="5383" max="5383" width="12.88671875" style="1" bestFit="1" customWidth="1"/>
    <col min="5384" max="5632" width="9.109375" style="1"/>
    <col min="5633" max="5633" width="79.33203125" style="1" customWidth="1"/>
    <col min="5634" max="5634" width="8.5546875" style="1" customWidth="1"/>
    <col min="5635" max="5635" width="16.88671875" style="1" customWidth="1"/>
    <col min="5636" max="5636" width="18.88671875" style="1" customWidth="1"/>
    <col min="5637" max="5637" width="23.109375" style="1" customWidth="1"/>
    <col min="5638" max="5638" width="5.109375" style="1" customWidth="1"/>
    <col min="5639" max="5639" width="12.88671875" style="1" bestFit="1" customWidth="1"/>
    <col min="5640" max="5888" width="9.109375" style="1"/>
    <col min="5889" max="5889" width="79.33203125" style="1" customWidth="1"/>
    <col min="5890" max="5890" width="8.5546875" style="1" customWidth="1"/>
    <col min="5891" max="5891" width="16.88671875" style="1" customWidth="1"/>
    <col min="5892" max="5892" width="18.88671875" style="1" customWidth="1"/>
    <col min="5893" max="5893" width="23.109375" style="1" customWidth="1"/>
    <col min="5894" max="5894" width="5.109375" style="1" customWidth="1"/>
    <col min="5895" max="5895" width="12.88671875" style="1" bestFit="1" customWidth="1"/>
    <col min="5896" max="6144" width="9.109375" style="1"/>
    <col min="6145" max="6145" width="79.33203125" style="1" customWidth="1"/>
    <col min="6146" max="6146" width="8.5546875" style="1" customWidth="1"/>
    <col min="6147" max="6147" width="16.88671875" style="1" customWidth="1"/>
    <col min="6148" max="6148" width="18.88671875" style="1" customWidth="1"/>
    <col min="6149" max="6149" width="23.109375" style="1" customWidth="1"/>
    <col min="6150" max="6150" width="5.109375" style="1" customWidth="1"/>
    <col min="6151" max="6151" width="12.88671875" style="1" bestFit="1" customWidth="1"/>
    <col min="6152" max="6400" width="9.109375" style="1"/>
    <col min="6401" max="6401" width="79.33203125" style="1" customWidth="1"/>
    <col min="6402" max="6402" width="8.5546875" style="1" customWidth="1"/>
    <col min="6403" max="6403" width="16.88671875" style="1" customWidth="1"/>
    <col min="6404" max="6404" width="18.88671875" style="1" customWidth="1"/>
    <col min="6405" max="6405" width="23.109375" style="1" customWidth="1"/>
    <col min="6406" max="6406" width="5.109375" style="1" customWidth="1"/>
    <col min="6407" max="6407" width="12.88671875" style="1" bestFit="1" customWidth="1"/>
    <col min="6408" max="6656" width="9.109375" style="1"/>
    <col min="6657" max="6657" width="79.33203125" style="1" customWidth="1"/>
    <col min="6658" max="6658" width="8.5546875" style="1" customWidth="1"/>
    <col min="6659" max="6659" width="16.88671875" style="1" customWidth="1"/>
    <col min="6660" max="6660" width="18.88671875" style="1" customWidth="1"/>
    <col min="6661" max="6661" width="23.109375" style="1" customWidth="1"/>
    <col min="6662" max="6662" width="5.109375" style="1" customWidth="1"/>
    <col min="6663" max="6663" width="12.88671875" style="1" bestFit="1" customWidth="1"/>
    <col min="6664" max="6912" width="9.109375" style="1"/>
    <col min="6913" max="6913" width="79.33203125" style="1" customWidth="1"/>
    <col min="6914" max="6914" width="8.5546875" style="1" customWidth="1"/>
    <col min="6915" max="6915" width="16.88671875" style="1" customWidth="1"/>
    <col min="6916" max="6916" width="18.88671875" style="1" customWidth="1"/>
    <col min="6917" max="6917" width="23.109375" style="1" customWidth="1"/>
    <col min="6918" max="6918" width="5.109375" style="1" customWidth="1"/>
    <col min="6919" max="6919" width="12.88671875" style="1" bestFit="1" customWidth="1"/>
    <col min="6920" max="7168" width="9.109375" style="1"/>
    <col min="7169" max="7169" width="79.33203125" style="1" customWidth="1"/>
    <col min="7170" max="7170" width="8.5546875" style="1" customWidth="1"/>
    <col min="7171" max="7171" width="16.88671875" style="1" customWidth="1"/>
    <col min="7172" max="7172" width="18.88671875" style="1" customWidth="1"/>
    <col min="7173" max="7173" width="23.109375" style="1" customWidth="1"/>
    <col min="7174" max="7174" width="5.109375" style="1" customWidth="1"/>
    <col min="7175" max="7175" width="12.88671875" style="1" bestFit="1" customWidth="1"/>
    <col min="7176" max="7424" width="9.109375" style="1"/>
    <col min="7425" max="7425" width="79.33203125" style="1" customWidth="1"/>
    <col min="7426" max="7426" width="8.5546875" style="1" customWidth="1"/>
    <col min="7427" max="7427" width="16.88671875" style="1" customWidth="1"/>
    <col min="7428" max="7428" width="18.88671875" style="1" customWidth="1"/>
    <col min="7429" max="7429" width="23.109375" style="1" customWidth="1"/>
    <col min="7430" max="7430" width="5.109375" style="1" customWidth="1"/>
    <col min="7431" max="7431" width="12.88671875" style="1" bestFit="1" customWidth="1"/>
    <col min="7432" max="7680" width="9.109375" style="1"/>
    <col min="7681" max="7681" width="79.33203125" style="1" customWidth="1"/>
    <col min="7682" max="7682" width="8.5546875" style="1" customWidth="1"/>
    <col min="7683" max="7683" width="16.88671875" style="1" customWidth="1"/>
    <col min="7684" max="7684" width="18.88671875" style="1" customWidth="1"/>
    <col min="7685" max="7685" width="23.109375" style="1" customWidth="1"/>
    <col min="7686" max="7686" width="5.109375" style="1" customWidth="1"/>
    <col min="7687" max="7687" width="12.88671875" style="1" bestFit="1" customWidth="1"/>
    <col min="7688" max="7936" width="9.109375" style="1"/>
    <col min="7937" max="7937" width="79.33203125" style="1" customWidth="1"/>
    <col min="7938" max="7938" width="8.5546875" style="1" customWidth="1"/>
    <col min="7939" max="7939" width="16.88671875" style="1" customWidth="1"/>
    <col min="7940" max="7940" width="18.88671875" style="1" customWidth="1"/>
    <col min="7941" max="7941" width="23.109375" style="1" customWidth="1"/>
    <col min="7942" max="7942" width="5.109375" style="1" customWidth="1"/>
    <col min="7943" max="7943" width="12.88671875" style="1" bestFit="1" customWidth="1"/>
    <col min="7944" max="8192" width="9.109375" style="1"/>
    <col min="8193" max="8193" width="79.33203125" style="1" customWidth="1"/>
    <col min="8194" max="8194" width="8.5546875" style="1" customWidth="1"/>
    <col min="8195" max="8195" width="16.88671875" style="1" customWidth="1"/>
    <col min="8196" max="8196" width="18.88671875" style="1" customWidth="1"/>
    <col min="8197" max="8197" width="23.109375" style="1" customWidth="1"/>
    <col min="8198" max="8198" width="5.109375" style="1" customWidth="1"/>
    <col min="8199" max="8199" width="12.88671875" style="1" bestFit="1" customWidth="1"/>
    <col min="8200" max="8448" width="9.109375" style="1"/>
    <col min="8449" max="8449" width="79.33203125" style="1" customWidth="1"/>
    <col min="8450" max="8450" width="8.5546875" style="1" customWidth="1"/>
    <col min="8451" max="8451" width="16.88671875" style="1" customWidth="1"/>
    <col min="8452" max="8452" width="18.88671875" style="1" customWidth="1"/>
    <col min="8453" max="8453" width="23.109375" style="1" customWidth="1"/>
    <col min="8454" max="8454" width="5.109375" style="1" customWidth="1"/>
    <col min="8455" max="8455" width="12.88671875" style="1" bestFit="1" customWidth="1"/>
    <col min="8456" max="8704" width="9.109375" style="1"/>
    <col min="8705" max="8705" width="79.33203125" style="1" customWidth="1"/>
    <col min="8706" max="8706" width="8.5546875" style="1" customWidth="1"/>
    <col min="8707" max="8707" width="16.88671875" style="1" customWidth="1"/>
    <col min="8708" max="8708" width="18.88671875" style="1" customWidth="1"/>
    <col min="8709" max="8709" width="23.109375" style="1" customWidth="1"/>
    <col min="8710" max="8710" width="5.109375" style="1" customWidth="1"/>
    <col min="8711" max="8711" width="12.88671875" style="1" bestFit="1" customWidth="1"/>
    <col min="8712" max="8960" width="9.109375" style="1"/>
    <col min="8961" max="8961" width="79.33203125" style="1" customWidth="1"/>
    <col min="8962" max="8962" width="8.5546875" style="1" customWidth="1"/>
    <col min="8963" max="8963" width="16.88671875" style="1" customWidth="1"/>
    <col min="8964" max="8964" width="18.88671875" style="1" customWidth="1"/>
    <col min="8965" max="8965" width="23.109375" style="1" customWidth="1"/>
    <col min="8966" max="8966" width="5.109375" style="1" customWidth="1"/>
    <col min="8967" max="8967" width="12.88671875" style="1" bestFit="1" customWidth="1"/>
    <col min="8968" max="9216" width="9.109375" style="1"/>
    <col min="9217" max="9217" width="79.33203125" style="1" customWidth="1"/>
    <col min="9218" max="9218" width="8.5546875" style="1" customWidth="1"/>
    <col min="9219" max="9219" width="16.88671875" style="1" customWidth="1"/>
    <col min="9220" max="9220" width="18.88671875" style="1" customWidth="1"/>
    <col min="9221" max="9221" width="23.109375" style="1" customWidth="1"/>
    <col min="9222" max="9222" width="5.109375" style="1" customWidth="1"/>
    <col min="9223" max="9223" width="12.88671875" style="1" bestFit="1" customWidth="1"/>
    <col min="9224" max="9472" width="9.109375" style="1"/>
    <col min="9473" max="9473" width="79.33203125" style="1" customWidth="1"/>
    <col min="9474" max="9474" width="8.5546875" style="1" customWidth="1"/>
    <col min="9475" max="9475" width="16.88671875" style="1" customWidth="1"/>
    <col min="9476" max="9476" width="18.88671875" style="1" customWidth="1"/>
    <col min="9477" max="9477" width="23.109375" style="1" customWidth="1"/>
    <col min="9478" max="9478" width="5.109375" style="1" customWidth="1"/>
    <col min="9479" max="9479" width="12.88671875" style="1" bestFit="1" customWidth="1"/>
    <col min="9480" max="9728" width="9.109375" style="1"/>
    <col min="9729" max="9729" width="79.33203125" style="1" customWidth="1"/>
    <col min="9730" max="9730" width="8.5546875" style="1" customWidth="1"/>
    <col min="9731" max="9731" width="16.88671875" style="1" customWidth="1"/>
    <col min="9732" max="9732" width="18.88671875" style="1" customWidth="1"/>
    <col min="9733" max="9733" width="23.109375" style="1" customWidth="1"/>
    <col min="9734" max="9734" width="5.109375" style="1" customWidth="1"/>
    <col min="9735" max="9735" width="12.88671875" style="1" bestFit="1" customWidth="1"/>
    <col min="9736" max="9984" width="9.109375" style="1"/>
    <col min="9985" max="9985" width="79.33203125" style="1" customWidth="1"/>
    <col min="9986" max="9986" width="8.5546875" style="1" customWidth="1"/>
    <col min="9987" max="9987" width="16.88671875" style="1" customWidth="1"/>
    <col min="9988" max="9988" width="18.88671875" style="1" customWidth="1"/>
    <col min="9989" max="9989" width="23.109375" style="1" customWidth="1"/>
    <col min="9990" max="9990" width="5.109375" style="1" customWidth="1"/>
    <col min="9991" max="9991" width="12.88671875" style="1" bestFit="1" customWidth="1"/>
    <col min="9992" max="10240" width="9.109375" style="1"/>
    <col min="10241" max="10241" width="79.33203125" style="1" customWidth="1"/>
    <col min="10242" max="10242" width="8.5546875" style="1" customWidth="1"/>
    <col min="10243" max="10243" width="16.88671875" style="1" customWidth="1"/>
    <col min="10244" max="10244" width="18.88671875" style="1" customWidth="1"/>
    <col min="10245" max="10245" width="23.109375" style="1" customWidth="1"/>
    <col min="10246" max="10246" width="5.109375" style="1" customWidth="1"/>
    <col min="10247" max="10247" width="12.88671875" style="1" bestFit="1" customWidth="1"/>
    <col min="10248" max="10496" width="9.109375" style="1"/>
    <col min="10497" max="10497" width="79.33203125" style="1" customWidth="1"/>
    <col min="10498" max="10498" width="8.5546875" style="1" customWidth="1"/>
    <col min="10499" max="10499" width="16.88671875" style="1" customWidth="1"/>
    <col min="10500" max="10500" width="18.88671875" style="1" customWidth="1"/>
    <col min="10501" max="10501" width="23.109375" style="1" customWidth="1"/>
    <col min="10502" max="10502" width="5.109375" style="1" customWidth="1"/>
    <col min="10503" max="10503" width="12.88671875" style="1" bestFit="1" customWidth="1"/>
    <col min="10504" max="10752" width="9.109375" style="1"/>
    <col min="10753" max="10753" width="79.33203125" style="1" customWidth="1"/>
    <col min="10754" max="10754" width="8.5546875" style="1" customWidth="1"/>
    <col min="10755" max="10755" width="16.88671875" style="1" customWidth="1"/>
    <col min="10756" max="10756" width="18.88671875" style="1" customWidth="1"/>
    <col min="10757" max="10757" width="23.109375" style="1" customWidth="1"/>
    <col min="10758" max="10758" width="5.109375" style="1" customWidth="1"/>
    <col min="10759" max="10759" width="12.88671875" style="1" bestFit="1" customWidth="1"/>
    <col min="10760" max="11008" width="9.109375" style="1"/>
    <col min="11009" max="11009" width="79.33203125" style="1" customWidth="1"/>
    <col min="11010" max="11010" width="8.5546875" style="1" customWidth="1"/>
    <col min="11011" max="11011" width="16.88671875" style="1" customWidth="1"/>
    <col min="11012" max="11012" width="18.88671875" style="1" customWidth="1"/>
    <col min="11013" max="11013" width="23.109375" style="1" customWidth="1"/>
    <col min="11014" max="11014" width="5.109375" style="1" customWidth="1"/>
    <col min="11015" max="11015" width="12.88671875" style="1" bestFit="1" customWidth="1"/>
    <col min="11016" max="11264" width="9.109375" style="1"/>
    <col min="11265" max="11265" width="79.33203125" style="1" customWidth="1"/>
    <col min="11266" max="11266" width="8.5546875" style="1" customWidth="1"/>
    <col min="11267" max="11267" width="16.88671875" style="1" customWidth="1"/>
    <col min="11268" max="11268" width="18.88671875" style="1" customWidth="1"/>
    <col min="11269" max="11269" width="23.109375" style="1" customWidth="1"/>
    <col min="11270" max="11270" width="5.109375" style="1" customWidth="1"/>
    <col min="11271" max="11271" width="12.88671875" style="1" bestFit="1" customWidth="1"/>
    <col min="11272" max="11520" width="9.109375" style="1"/>
    <col min="11521" max="11521" width="79.33203125" style="1" customWidth="1"/>
    <col min="11522" max="11522" width="8.5546875" style="1" customWidth="1"/>
    <col min="11523" max="11523" width="16.88671875" style="1" customWidth="1"/>
    <col min="11524" max="11524" width="18.88671875" style="1" customWidth="1"/>
    <col min="11525" max="11525" width="23.109375" style="1" customWidth="1"/>
    <col min="11526" max="11526" width="5.109375" style="1" customWidth="1"/>
    <col min="11527" max="11527" width="12.88671875" style="1" bestFit="1" customWidth="1"/>
    <col min="11528" max="11776" width="9.109375" style="1"/>
    <col min="11777" max="11777" width="79.33203125" style="1" customWidth="1"/>
    <col min="11778" max="11778" width="8.5546875" style="1" customWidth="1"/>
    <col min="11779" max="11779" width="16.88671875" style="1" customWidth="1"/>
    <col min="11780" max="11780" width="18.88671875" style="1" customWidth="1"/>
    <col min="11781" max="11781" width="23.109375" style="1" customWidth="1"/>
    <col min="11782" max="11782" width="5.109375" style="1" customWidth="1"/>
    <col min="11783" max="11783" width="12.88671875" style="1" bestFit="1" customWidth="1"/>
    <col min="11784" max="12032" width="9.109375" style="1"/>
    <col min="12033" max="12033" width="79.33203125" style="1" customWidth="1"/>
    <col min="12034" max="12034" width="8.5546875" style="1" customWidth="1"/>
    <col min="12035" max="12035" width="16.88671875" style="1" customWidth="1"/>
    <col min="12036" max="12036" width="18.88671875" style="1" customWidth="1"/>
    <col min="12037" max="12037" width="23.109375" style="1" customWidth="1"/>
    <col min="12038" max="12038" width="5.109375" style="1" customWidth="1"/>
    <col min="12039" max="12039" width="12.88671875" style="1" bestFit="1" customWidth="1"/>
    <col min="12040" max="12288" width="9.109375" style="1"/>
    <col min="12289" max="12289" width="79.33203125" style="1" customWidth="1"/>
    <col min="12290" max="12290" width="8.5546875" style="1" customWidth="1"/>
    <col min="12291" max="12291" width="16.88671875" style="1" customWidth="1"/>
    <col min="12292" max="12292" width="18.88671875" style="1" customWidth="1"/>
    <col min="12293" max="12293" width="23.109375" style="1" customWidth="1"/>
    <col min="12294" max="12294" width="5.109375" style="1" customWidth="1"/>
    <col min="12295" max="12295" width="12.88671875" style="1" bestFit="1" customWidth="1"/>
    <col min="12296" max="12544" width="9.109375" style="1"/>
    <col min="12545" max="12545" width="79.33203125" style="1" customWidth="1"/>
    <col min="12546" max="12546" width="8.5546875" style="1" customWidth="1"/>
    <col min="12547" max="12547" width="16.88671875" style="1" customWidth="1"/>
    <col min="12548" max="12548" width="18.88671875" style="1" customWidth="1"/>
    <col min="12549" max="12549" width="23.109375" style="1" customWidth="1"/>
    <col min="12550" max="12550" width="5.109375" style="1" customWidth="1"/>
    <col min="12551" max="12551" width="12.88671875" style="1" bestFit="1" customWidth="1"/>
    <col min="12552" max="12800" width="9.109375" style="1"/>
    <col min="12801" max="12801" width="79.33203125" style="1" customWidth="1"/>
    <col min="12802" max="12802" width="8.5546875" style="1" customWidth="1"/>
    <col min="12803" max="12803" width="16.88671875" style="1" customWidth="1"/>
    <col min="12804" max="12804" width="18.88671875" style="1" customWidth="1"/>
    <col min="12805" max="12805" width="23.109375" style="1" customWidth="1"/>
    <col min="12806" max="12806" width="5.109375" style="1" customWidth="1"/>
    <col min="12807" max="12807" width="12.88671875" style="1" bestFit="1" customWidth="1"/>
    <col min="12808" max="13056" width="9.109375" style="1"/>
    <col min="13057" max="13057" width="79.33203125" style="1" customWidth="1"/>
    <col min="13058" max="13058" width="8.5546875" style="1" customWidth="1"/>
    <col min="13059" max="13059" width="16.88671875" style="1" customWidth="1"/>
    <col min="13060" max="13060" width="18.88671875" style="1" customWidth="1"/>
    <col min="13061" max="13061" width="23.109375" style="1" customWidth="1"/>
    <col min="13062" max="13062" width="5.109375" style="1" customWidth="1"/>
    <col min="13063" max="13063" width="12.88671875" style="1" bestFit="1" customWidth="1"/>
    <col min="13064" max="13312" width="9.109375" style="1"/>
    <col min="13313" max="13313" width="79.33203125" style="1" customWidth="1"/>
    <col min="13314" max="13314" width="8.5546875" style="1" customWidth="1"/>
    <col min="13315" max="13315" width="16.88671875" style="1" customWidth="1"/>
    <col min="13316" max="13316" width="18.88671875" style="1" customWidth="1"/>
    <col min="13317" max="13317" width="23.109375" style="1" customWidth="1"/>
    <col min="13318" max="13318" width="5.109375" style="1" customWidth="1"/>
    <col min="13319" max="13319" width="12.88671875" style="1" bestFit="1" customWidth="1"/>
    <col min="13320" max="13568" width="9.109375" style="1"/>
    <col min="13569" max="13569" width="79.33203125" style="1" customWidth="1"/>
    <col min="13570" max="13570" width="8.5546875" style="1" customWidth="1"/>
    <col min="13571" max="13571" width="16.88671875" style="1" customWidth="1"/>
    <col min="13572" max="13572" width="18.88671875" style="1" customWidth="1"/>
    <col min="13573" max="13573" width="23.109375" style="1" customWidth="1"/>
    <col min="13574" max="13574" width="5.109375" style="1" customWidth="1"/>
    <col min="13575" max="13575" width="12.88671875" style="1" bestFit="1" customWidth="1"/>
    <col min="13576" max="13824" width="9.109375" style="1"/>
    <col min="13825" max="13825" width="79.33203125" style="1" customWidth="1"/>
    <col min="13826" max="13826" width="8.5546875" style="1" customWidth="1"/>
    <col min="13827" max="13827" width="16.88671875" style="1" customWidth="1"/>
    <col min="13828" max="13828" width="18.88671875" style="1" customWidth="1"/>
    <col min="13829" max="13829" width="23.109375" style="1" customWidth="1"/>
    <col min="13830" max="13830" width="5.109375" style="1" customWidth="1"/>
    <col min="13831" max="13831" width="12.88671875" style="1" bestFit="1" customWidth="1"/>
    <col min="13832" max="14080" width="9.109375" style="1"/>
    <col min="14081" max="14081" width="79.33203125" style="1" customWidth="1"/>
    <col min="14082" max="14082" width="8.5546875" style="1" customWidth="1"/>
    <col min="14083" max="14083" width="16.88671875" style="1" customWidth="1"/>
    <col min="14084" max="14084" width="18.88671875" style="1" customWidth="1"/>
    <col min="14085" max="14085" width="23.109375" style="1" customWidth="1"/>
    <col min="14086" max="14086" width="5.109375" style="1" customWidth="1"/>
    <col min="14087" max="14087" width="12.88671875" style="1" bestFit="1" customWidth="1"/>
    <col min="14088" max="14336" width="9.109375" style="1"/>
    <col min="14337" max="14337" width="79.33203125" style="1" customWidth="1"/>
    <col min="14338" max="14338" width="8.5546875" style="1" customWidth="1"/>
    <col min="14339" max="14339" width="16.88671875" style="1" customWidth="1"/>
    <col min="14340" max="14340" width="18.88671875" style="1" customWidth="1"/>
    <col min="14341" max="14341" width="23.109375" style="1" customWidth="1"/>
    <col min="14342" max="14342" width="5.109375" style="1" customWidth="1"/>
    <col min="14343" max="14343" width="12.88671875" style="1" bestFit="1" customWidth="1"/>
    <col min="14344" max="14592" width="9.109375" style="1"/>
    <col min="14593" max="14593" width="79.33203125" style="1" customWidth="1"/>
    <col min="14594" max="14594" width="8.5546875" style="1" customWidth="1"/>
    <col min="14595" max="14595" width="16.88671875" style="1" customWidth="1"/>
    <col min="14596" max="14596" width="18.88671875" style="1" customWidth="1"/>
    <col min="14597" max="14597" width="23.109375" style="1" customWidth="1"/>
    <col min="14598" max="14598" width="5.109375" style="1" customWidth="1"/>
    <col min="14599" max="14599" width="12.88671875" style="1" bestFit="1" customWidth="1"/>
    <col min="14600" max="14848" width="9.109375" style="1"/>
    <col min="14849" max="14849" width="79.33203125" style="1" customWidth="1"/>
    <col min="14850" max="14850" width="8.5546875" style="1" customWidth="1"/>
    <col min="14851" max="14851" width="16.88671875" style="1" customWidth="1"/>
    <col min="14852" max="14852" width="18.88671875" style="1" customWidth="1"/>
    <col min="14853" max="14853" width="23.109375" style="1" customWidth="1"/>
    <col min="14854" max="14854" width="5.109375" style="1" customWidth="1"/>
    <col min="14855" max="14855" width="12.88671875" style="1" bestFit="1" customWidth="1"/>
    <col min="14856" max="15104" width="9.109375" style="1"/>
    <col min="15105" max="15105" width="79.33203125" style="1" customWidth="1"/>
    <col min="15106" max="15106" width="8.5546875" style="1" customWidth="1"/>
    <col min="15107" max="15107" width="16.88671875" style="1" customWidth="1"/>
    <col min="15108" max="15108" width="18.88671875" style="1" customWidth="1"/>
    <col min="15109" max="15109" width="23.109375" style="1" customWidth="1"/>
    <col min="15110" max="15110" width="5.109375" style="1" customWidth="1"/>
    <col min="15111" max="15111" width="12.88671875" style="1" bestFit="1" customWidth="1"/>
    <col min="15112" max="15360" width="9.109375" style="1"/>
    <col min="15361" max="15361" width="79.33203125" style="1" customWidth="1"/>
    <col min="15362" max="15362" width="8.5546875" style="1" customWidth="1"/>
    <col min="15363" max="15363" width="16.88671875" style="1" customWidth="1"/>
    <col min="15364" max="15364" width="18.88671875" style="1" customWidth="1"/>
    <col min="15365" max="15365" width="23.109375" style="1" customWidth="1"/>
    <col min="15366" max="15366" width="5.109375" style="1" customWidth="1"/>
    <col min="15367" max="15367" width="12.88671875" style="1" bestFit="1" customWidth="1"/>
    <col min="15368" max="15616" width="9.109375" style="1"/>
    <col min="15617" max="15617" width="79.33203125" style="1" customWidth="1"/>
    <col min="15618" max="15618" width="8.5546875" style="1" customWidth="1"/>
    <col min="15619" max="15619" width="16.88671875" style="1" customWidth="1"/>
    <col min="15620" max="15620" width="18.88671875" style="1" customWidth="1"/>
    <col min="15621" max="15621" width="23.109375" style="1" customWidth="1"/>
    <col min="15622" max="15622" width="5.109375" style="1" customWidth="1"/>
    <col min="15623" max="15623" width="12.88671875" style="1" bestFit="1" customWidth="1"/>
    <col min="15624" max="15872" width="9.109375" style="1"/>
    <col min="15873" max="15873" width="79.33203125" style="1" customWidth="1"/>
    <col min="15874" max="15874" width="8.5546875" style="1" customWidth="1"/>
    <col min="15875" max="15875" width="16.88671875" style="1" customWidth="1"/>
    <col min="15876" max="15876" width="18.88671875" style="1" customWidth="1"/>
    <col min="15877" max="15877" width="23.109375" style="1" customWidth="1"/>
    <col min="15878" max="15878" width="5.109375" style="1" customWidth="1"/>
    <col min="15879" max="15879" width="12.88671875" style="1" bestFit="1" customWidth="1"/>
    <col min="15880" max="16128" width="9.109375" style="1"/>
    <col min="16129" max="16129" width="79.33203125" style="1" customWidth="1"/>
    <col min="16130" max="16130" width="8.5546875" style="1" customWidth="1"/>
    <col min="16131" max="16131" width="16.88671875" style="1" customWidth="1"/>
    <col min="16132" max="16132" width="18.88671875" style="1" customWidth="1"/>
    <col min="16133" max="16133" width="23.109375" style="1" customWidth="1"/>
    <col min="16134" max="16134" width="5.109375" style="1" customWidth="1"/>
    <col min="16135" max="16135" width="12.88671875" style="1" bestFit="1" customWidth="1"/>
    <col min="16136" max="16384" width="9.109375" style="1"/>
  </cols>
  <sheetData>
    <row r="1" spans="1:5" ht="12.75" customHeight="1" x14ac:dyDescent="0.25">
      <c r="B1" s="2"/>
      <c r="C1" s="3" t="s">
        <v>0</v>
      </c>
      <c r="D1" s="3"/>
      <c r="E1" s="3"/>
    </row>
    <row r="2" spans="1:5" ht="12.75" customHeight="1" x14ac:dyDescent="0.25">
      <c r="B2" s="2"/>
      <c r="C2" s="3" t="s">
        <v>1</v>
      </c>
      <c r="D2" s="3"/>
      <c r="E2" s="3"/>
    </row>
    <row r="3" spans="1:5" ht="12.75" customHeight="1" x14ac:dyDescent="0.25">
      <c r="B3" s="2"/>
      <c r="C3" s="3" t="s">
        <v>2</v>
      </c>
      <c r="D3" s="3"/>
      <c r="E3" s="3"/>
    </row>
    <row r="4" spans="1:5" ht="12.75" customHeight="1" x14ac:dyDescent="0.25">
      <c r="B4" s="2"/>
      <c r="C4" s="3" t="s">
        <v>3</v>
      </c>
      <c r="D4" s="3"/>
      <c r="E4" s="3"/>
    </row>
    <row r="5" spans="1:5" ht="12.75" customHeight="1" x14ac:dyDescent="0.25">
      <c r="B5" s="2"/>
      <c r="C5" s="3" t="s">
        <v>4</v>
      </c>
      <c r="D5" s="3"/>
      <c r="E5" s="3"/>
    </row>
    <row r="6" spans="1:5" ht="12.75" customHeight="1" x14ac:dyDescent="0.25">
      <c r="B6" s="2"/>
      <c r="C6" s="4"/>
      <c r="D6" s="4"/>
      <c r="E6" s="4"/>
    </row>
    <row r="7" spans="1:5" ht="17.25" customHeight="1" x14ac:dyDescent="0.25">
      <c r="B7" s="5"/>
      <c r="C7" s="6" t="s">
        <v>5</v>
      </c>
      <c r="D7" s="6"/>
      <c r="E7" s="57">
        <f>E35</f>
        <v>176079971</v>
      </c>
    </row>
    <row r="8" spans="1:5" ht="12.75" customHeight="1" x14ac:dyDescent="0.25">
      <c r="A8" s="7"/>
      <c r="B8" s="5"/>
      <c r="C8" s="8" t="s">
        <v>6</v>
      </c>
      <c r="D8" s="8"/>
      <c r="E8" s="8"/>
    </row>
    <row r="9" spans="1:5" ht="18" customHeight="1" x14ac:dyDescent="0.25">
      <c r="A9" s="7"/>
      <c r="B9" s="5"/>
      <c r="C9" s="231"/>
      <c r="D9" s="231"/>
      <c r="E9" s="231"/>
    </row>
    <row r="10" spans="1:5" ht="11.25" customHeight="1" x14ac:dyDescent="0.25">
      <c r="B10" s="2"/>
      <c r="C10" s="58" t="s">
        <v>7</v>
      </c>
      <c r="D10" s="58"/>
      <c r="E10" s="58"/>
    </row>
    <row r="11" spans="1:5" ht="21" customHeight="1" x14ac:dyDescent="0.25">
      <c r="A11" s="9"/>
      <c r="B11" s="2"/>
      <c r="C11" s="10" t="s">
        <v>8</v>
      </c>
      <c r="D11" s="10"/>
      <c r="E11" s="10"/>
    </row>
    <row r="12" spans="1:5" ht="19.8" customHeight="1" x14ac:dyDescent="0.25">
      <c r="A12" s="9"/>
      <c r="B12" s="11"/>
      <c r="C12" s="59" t="s">
        <v>9</v>
      </c>
      <c r="D12" s="59"/>
      <c r="E12" s="59"/>
    </row>
    <row r="13" spans="1:5" ht="10.5" customHeight="1" x14ac:dyDescent="0.25">
      <c r="A13" s="9"/>
      <c r="B13" s="11"/>
      <c r="C13" s="58" t="s">
        <v>10</v>
      </c>
      <c r="D13" s="58"/>
      <c r="E13" s="58"/>
    </row>
    <row r="14" spans="1:5" ht="19.5" customHeight="1" x14ac:dyDescent="0.25">
      <c r="B14" s="12"/>
      <c r="C14" s="60"/>
      <c r="D14" s="61"/>
      <c r="E14" s="13" t="s">
        <v>11</v>
      </c>
    </row>
    <row r="15" spans="1:5" ht="12" customHeight="1" x14ac:dyDescent="0.25">
      <c r="B15" s="2"/>
      <c r="C15" s="62" t="s">
        <v>12</v>
      </c>
      <c r="D15" s="62"/>
      <c r="E15" s="14"/>
    </row>
    <row r="16" spans="1:5" ht="15" customHeight="1" x14ac:dyDescent="0.25">
      <c r="B16" s="2"/>
      <c r="C16" s="63" t="s">
        <v>13</v>
      </c>
      <c r="D16" s="63"/>
      <c r="E16" s="15"/>
    </row>
    <row r="17" spans="1:6" ht="12.75" customHeight="1" x14ac:dyDescent="0.25">
      <c r="B17" s="2"/>
      <c r="C17" s="16"/>
      <c r="D17" s="17"/>
      <c r="E17" s="5" t="s">
        <v>14</v>
      </c>
    </row>
    <row r="18" spans="1:6" ht="15" customHeight="1" x14ac:dyDescent="0.25">
      <c r="B18" s="2"/>
      <c r="C18" s="18"/>
      <c r="D18" s="18"/>
    </row>
    <row r="19" spans="1:6" ht="20.399999999999999" x14ac:dyDescent="0.35">
      <c r="A19" s="19" t="s">
        <v>15</v>
      </c>
      <c r="B19" s="19"/>
      <c r="C19" s="19"/>
      <c r="D19" s="19"/>
      <c r="E19" s="19"/>
    </row>
    <row r="20" spans="1:6" ht="18" customHeight="1" x14ac:dyDescent="0.35">
      <c r="A20" s="19" t="s">
        <v>16</v>
      </c>
      <c r="B20" s="19"/>
      <c r="C20" s="19"/>
      <c r="D20" s="19"/>
      <c r="E20" s="19"/>
    </row>
    <row r="21" spans="1:6" ht="14.25" customHeight="1" x14ac:dyDescent="0.3">
      <c r="A21" s="20"/>
      <c r="B21" s="21"/>
      <c r="C21" s="20"/>
      <c r="D21" s="20"/>
      <c r="E21" s="20"/>
    </row>
    <row r="22" spans="1:6" ht="18" customHeight="1" x14ac:dyDescent="0.25">
      <c r="A22" s="22" t="s">
        <v>17</v>
      </c>
      <c r="B22" s="22"/>
      <c r="C22" s="22"/>
      <c r="D22" s="22"/>
      <c r="E22" s="22"/>
    </row>
    <row r="23" spans="1:6" ht="12" customHeight="1" x14ac:dyDescent="0.25">
      <c r="A23" s="23" t="s">
        <v>18</v>
      </c>
      <c r="B23" s="23"/>
      <c r="C23" s="23"/>
      <c r="D23" s="23"/>
      <c r="E23" s="23"/>
    </row>
    <row r="24" spans="1:6" ht="17.399999999999999" x14ac:dyDescent="0.25">
      <c r="A24" s="24" t="s">
        <v>19</v>
      </c>
      <c r="B24" s="24"/>
      <c r="C24" s="24"/>
      <c r="D24" s="24"/>
      <c r="E24" s="24"/>
    </row>
    <row r="25" spans="1:6" ht="12" customHeight="1" x14ac:dyDescent="0.25">
      <c r="A25" s="23" t="s">
        <v>20</v>
      </c>
      <c r="B25" s="23"/>
      <c r="C25" s="23"/>
      <c r="D25" s="23"/>
      <c r="E25" s="23"/>
    </row>
    <row r="26" spans="1:6" s="26" customFormat="1" ht="15.75" customHeight="1" x14ac:dyDescent="0.25">
      <c r="A26" s="64" t="s">
        <v>21</v>
      </c>
      <c r="B26" s="25"/>
      <c r="C26" s="25"/>
      <c r="D26" s="25"/>
      <c r="E26" s="25"/>
    </row>
    <row r="27" spans="1:6" s="26" customFormat="1" ht="14.25" customHeight="1" x14ac:dyDescent="0.25">
      <c r="A27" s="65" t="s">
        <v>22</v>
      </c>
      <c r="B27" s="66" t="s">
        <v>23</v>
      </c>
      <c r="C27" s="67" t="s">
        <v>24</v>
      </c>
      <c r="D27" s="67"/>
      <c r="E27" s="67"/>
      <c r="F27" s="28"/>
    </row>
    <row r="28" spans="1:6" s="26" customFormat="1" ht="15" customHeight="1" x14ac:dyDescent="0.25">
      <c r="A28" s="65" t="s">
        <v>25</v>
      </c>
      <c r="B28" s="65"/>
      <c r="C28" s="65"/>
      <c r="D28" s="65"/>
      <c r="E28" s="65"/>
    </row>
    <row r="29" spans="1:6" s="26" customFormat="1" ht="14.25" customHeight="1" x14ac:dyDescent="0.25">
      <c r="A29" s="29" t="s">
        <v>26</v>
      </c>
      <c r="B29" s="30"/>
      <c r="C29" s="27"/>
      <c r="D29" s="27"/>
      <c r="E29" s="27"/>
    </row>
    <row r="30" spans="1:6" ht="15.75" customHeight="1" x14ac:dyDescent="0.25">
      <c r="A30" s="68" t="s">
        <v>27</v>
      </c>
      <c r="B30" s="69" t="s">
        <v>28</v>
      </c>
      <c r="C30" s="70"/>
      <c r="D30" s="70"/>
      <c r="E30" s="70"/>
    </row>
    <row r="31" spans="1:6" ht="12.75" customHeight="1" x14ac:dyDescent="0.3">
      <c r="A31" s="71"/>
      <c r="B31" s="72"/>
      <c r="C31" s="70"/>
      <c r="D31" s="70"/>
      <c r="E31" s="73" t="s">
        <v>29</v>
      </c>
    </row>
    <row r="32" spans="1:6" ht="15.75" customHeight="1" x14ac:dyDescent="0.25">
      <c r="A32" s="77" t="s">
        <v>30</v>
      </c>
      <c r="B32" s="74"/>
      <c r="C32" s="75" t="s">
        <v>31</v>
      </c>
      <c r="D32" s="76"/>
      <c r="E32" s="77" t="s">
        <v>32</v>
      </c>
    </row>
    <row r="33" spans="1:7" ht="18" customHeight="1" x14ac:dyDescent="0.25">
      <c r="A33" s="80"/>
      <c r="B33" s="78" t="s">
        <v>33</v>
      </c>
      <c r="C33" s="79" t="s">
        <v>34</v>
      </c>
      <c r="D33" s="79" t="s">
        <v>35</v>
      </c>
      <c r="E33" s="80"/>
      <c r="F33" s="26"/>
    </row>
    <row r="34" spans="1:7" s="33" customFormat="1" ht="11.25" customHeight="1" x14ac:dyDescent="0.25">
      <c r="A34" s="81" t="s">
        <v>36</v>
      </c>
      <c r="B34" s="82" t="s">
        <v>37</v>
      </c>
      <c r="C34" s="82" t="s">
        <v>38</v>
      </c>
      <c r="D34" s="82" t="s">
        <v>39</v>
      </c>
      <c r="E34" s="82" t="s">
        <v>40</v>
      </c>
      <c r="F34" s="32"/>
    </row>
    <row r="35" spans="1:7" ht="18.899999999999999" customHeight="1" x14ac:dyDescent="0.25">
      <c r="A35" s="83" t="s">
        <v>41</v>
      </c>
      <c r="B35" s="78" t="s">
        <v>42</v>
      </c>
      <c r="C35" s="84">
        <v>171775546</v>
      </c>
      <c r="D35" s="84">
        <f>D38+D43+D50</f>
        <v>4304425</v>
      </c>
      <c r="E35" s="85">
        <f>C35+D35</f>
        <v>176079971</v>
      </c>
      <c r="F35" s="34"/>
      <c r="G35" s="35"/>
    </row>
    <row r="36" spans="1:7" ht="15" customHeight="1" x14ac:dyDescent="0.25">
      <c r="A36" s="86" t="s">
        <v>43</v>
      </c>
      <c r="B36" s="78" t="s">
        <v>42</v>
      </c>
      <c r="C36" s="87">
        <v>171775546</v>
      </c>
      <c r="D36" s="87" t="s">
        <v>42</v>
      </c>
      <c r="E36" s="87">
        <f>C36</f>
        <v>171775546</v>
      </c>
      <c r="F36" s="34"/>
    </row>
    <row r="37" spans="1:7" ht="15" customHeight="1" x14ac:dyDescent="0.25">
      <c r="A37" s="86" t="s">
        <v>44</v>
      </c>
      <c r="B37" s="78" t="s">
        <v>42</v>
      </c>
      <c r="C37" s="87" t="s">
        <v>42</v>
      </c>
      <c r="D37" s="87">
        <f>D38+D43+D49</f>
        <v>4304425</v>
      </c>
      <c r="E37" s="87">
        <f>E38+E43+E49</f>
        <v>4304425</v>
      </c>
      <c r="F37" s="26"/>
    </row>
    <row r="38" spans="1:7" ht="27.75" customHeight="1" x14ac:dyDescent="0.25">
      <c r="A38" s="88" t="s">
        <v>45</v>
      </c>
      <c r="B38" s="89">
        <v>25010000</v>
      </c>
      <c r="C38" s="87" t="s">
        <v>42</v>
      </c>
      <c r="D38" s="87">
        <f>D39+D40+D41+D42</f>
        <v>4304425</v>
      </c>
      <c r="E38" s="87">
        <f>E39+E40+E41+E42</f>
        <v>4304425</v>
      </c>
      <c r="F38" s="26"/>
      <c r="G38" s="35"/>
    </row>
    <row r="39" spans="1:7" ht="30" customHeight="1" x14ac:dyDescent="0.25">
      <c r="A39" s="90" t="s">
        <v>46</v>
      </c>
      <c r="B39" s="91">
        <v>25010100</v>
      </c>
      <c r="C39" s="92" t="s">
        <v>42</v>
      </c>
      <c r="D39" s="87">
        <v>3849946</v>
      </c>
      <c r="E39" s="87">
        <f>D39</f>
        <v>3849946</v>
      </c>
      <c r="F39" s="26"/>
    </row>
    <row r="40" spans="1:7" ht="15" customHeight="1" x14ac:dyDescent="0.25">
      <c r="A40" s="90" t="s">
        <v>47</v>
      </c>
      <c r="B40" s="91">
        <v>25010200</v>
      </c>
      <c r="C40" s="92" t="s">
        <v>42</v>
      </c>
      <c r="D40" s="87">
        <v>423076</v>
      </c>
      <c r="E40" s="87">
        <f>D40</f>
        <v>423076</v>
      </c>
      <c r="F40" s="26"/>
    </row>
    <row r="41" spans="1:7" ht="32.25" customHeight="1" x14ac:dyDescent="0.25">
      <c r="A41" s="93" t="s">
        <v>48</v>
      </c>
      <c r="B41" s="89">
        <v>25010300</v>
      </c>
      <c r="C41" s="92" t="s">
        <v>42</v>
      </c>
      <c r="D41" s="87">
        <v>13150</v>
      </c>
      <c r="E41" s="87">
        <f>D41</f>
        <v>13150</v>
      </c>
      <c r="F41" s="26"/>
    </row>
    <row r="42" spans="1:7" ht="28.5" customHeight="1" x14ac:dyDescent="0.25">
      <c r="A42" s="90" t="s">
        <v>49</v>
      </c>
      <c r="B42" s="91">
        <v>25010400</v>
      </c>
      <c r="C42" s="92" t="s">
        <v>42</v>
      </c>
      <c r="D42" s="87">
        <v>18253</v>
      </c>
      <c r="E42" s="87">
        <f>D42</f>
        <v>18253</v>
      </c>
      <c r="F42" s="26"/>
    </row>
    <row r="43" spans="1:7" ht="15.75" customHeight="1" x14ac:dyDescent="0.25">
      <c r="A43" s="94" t="s">
        <v>50</v>
      </c>
      <c r="B43" s="89">
        <v>25020000</v>
      </c>
      <c r="C43" s="87" t="s">
        <v>42</v>
      </c>
      <c r="D43" s="87">
        <f>D44+D45</f>
        <v>0</v>
      </c>
      <c r="E43" s="87">
        <f>E44+E45</f>
        <v>0</v>
      </c>
      <c r="F43" s="26"/>
    </row>
    <row r="44" spans="1:7" ht="15" customHeight="1" x14ac:dyDescent="0.25">
      <c r="A44" s="90" t="s">
        <v>51</v>
      </c>
      <c r="B44" s="89">
        <v>25020100</v>
      </c>
      <c r="C44" s="92" t="s">
        <v>42</v>
      </c>
      <c r="D44" s="87">
        <v>0</v>
      </c>
      <c r="E44" s="87">
        <f>E45+E47</f>
        <v>0</v>
      </c>
      <c r="F44" s="26"/>
    </row>
    <row r="45" spans="1:7" ht="74.25" customHeight="1" x14ac:dyDescent="0.25">
      <c r="A45" s="95" t="s">
        <v>52</v>
      </c>
      <c r="B45" s="91">
        <v>25020200</v>
      </c>
      <c r="C45" s="92" t="s">
        <v>42</v>
      </c>
      <c r="D45" s="87">
        <v>0</v>
      </c>
      <c r="E45" s="87">
        <v>0</v>
      </c>
      <c r="F45" s="26"/>
    </row>
    <row r="46" spans="1:7" ht="120.6" customHeight="1" x14ac:dyDescent="0.25">
      <c r="A46" s="96" t="s">
        <v>53</v>
      </c>
      <c r="B46" s="97">
        <v>25020300</v>
      </c>
      <c r="C46" s="92" t="s">
        <v>42</v>
      </c>
      <c r="D46" s="87">
        <v>0</v>
      </c>
      <c r="E46" s="87">
        <v>0</v>
      </c>
      <c r="F46" s="26"/>
      <c r="G46" s="35"/>
    </row>
    <row r="47" spans="1:7" ht="15" customHeight="1" x14ac:dyDescent="0.25">
      <c r="A47" s="88" t="s">
        <v>54</v>
      </c>
      <c r="B47" s="98"/>
      <c r="C47" s="87" t="s">
        <v>42</v>
      </c>
      <c r="D47" s="87">
        <v>0</v>
      </c>
      <c r="E47" s="87">
        <v>0</v>
      </c>
      <c r="F47" s="26"/>
    </row>
    <row r="48" spans="1:7" ht="16.5" customHeight="1" x14ac:dyDescent="0.25">
      <c r="A48" s="88" t="s">
        <v>55</v>
      </c>
      <c r="B48" s="98"/>
      <c r="C48" s="87" t="s">
        <v>42</v>
      </c>
      <c r="D48" s="87">
        <v>0</v>
      </c>
      <c r="E48" s="87">
        <v>0</v>
      </c>
      <c r="F48" s="26"/>
    </row>
    <row r="49" spans="1:7" ht="27.75" customHeight="1" x14ac:dyDescent="0.25">
      <c r="A49" s="99" t="s">
        <v>56</v>
      </c>
      <c r="B49" s="98"/>
      <c r="C49" s="87" t="s">
        <v>42</v>
      </c>
      <c r="D49" s="87">
        <v>0</v>
      </c>
      <c r="E49" s="87">
        <v>0</v>
      </c>
      <c r="F49" s="26"/>
    </row>
    <row r="50" spans="1:7" ht="16.5" customHeight="1" x14ac:dyDescent="0.25">
      <c r="A50" s="86" t="s">
        <v>57</v>
      </c>
      <c r="B50" s="98">
        <v>600000</v>
      </c>
      <c r="C50" s="92" t="s">
        <v>42</v>
      </c>
      <c r="D50" s="87">
        <f>D51</f>
        <v>0</v>
      </c>
      <c r="E50" s="87">
        <f>E51</f>
        <v>0</v>
      </c>
      <c r="F50" s="26"/>
    </row>
    <row r="51" spans="1:7" ht="27.75" customHeight="1" x14ac:dyDescent="0.25">
      <c r="A51" s="86" t="s">
        <v>58</v>
      </c>
      <c r="B51" s="98">
        <v>602400</v>
      </c>
      <c r="C51" s="92" t="s">
        <v>42</v>
      </c>
      <c r="D51" s="87"/>
      <c r="E51" s="87">
        <f>D51</f>
        <v>0</v>
      </c>
      <c r="F51" s="26"/>
    </row>
    <row r="52" spans="1:7" ht="12" customHeight="1" x14ac:dyDescent="0.25">
      <c r="A52" s="100" t="s">
        <v>59</v>
      </c>
      <c r="B52" s="98"/>
      <c r="C52" s="87" t="s">
        <v>42</v>
      </c>
      <c r="D52" s="87"/>
      <c r="E52" s="87"/>
      <c r="F52" s="26"/>
    </row>
    <row r="53" spans="1:7" ht="15.75" customHeight="1" x14ac:dyDescent="0.25">
      <c r="A53" s="101"/>
      <c r="B53" s="98"/>
      <c r="C53" s="87" t="s">
        <v>42</v>
      </c>
      <c r="D53" s="87" t="s">
        <v>60</v>
      </c>
      <c r="E53" s="87" t="s">
        <v>60</v>
      </c>
      <c r="F53" s="26"/>
    </row>
    <row r="54" spans="1:7" ht="21" customHeight="1" x14ac:dyDescent="0.25">
      <c r="A54" s="83" t="s">
        <v>61</v>
      </c>
      <c r="B54" s="78" t="s">
        <v>42</v>
      </c>
      <c r="C54" s="84">
        <v>171775546</v>
      </c>
      <c r="D54" s="84">
        <f>D55+D91</f>
        <v>4304425</v>
      </c>
      <c r="E54" s="84">
        <f>SUM(C54:D54)</f>
        <v>176079971</v>
      </c>
      <c r="F54" s="26"/>
      <c r="G54" s="35"/>
    </row>
    <row r="55" spans="1:7" ht="15.75" customHeight="1" x14ac:dyDescent="0.25">
      <c r="A55" s="102" t="s">
        <v>62</v>
      </c>
      <c r="B55" s="103">
        <v>2000</v>
      </c>
      <c r="C55" s="104">
        <v>171775546</v>
      </c>
      <c r="D55" s="104">
        <f>D58+D61+D62+D79+D82+D86+D90</f>
        <v>4304425</v>
      </c>
      <c r="E55" s="104">
        <f>SUM(C55:D55)</f>
        <v>176079971</v>
      </c>
      <c r="F55" s="26"/>
    </row>
    <row r="56" spans="1:7" ht="15.75" customHeight="1" x14ac:dyDescent="0.25">
      <c r="A56" s="102" t="s">
        <v>63</v>
      </c>
      <c r="B56" s="103">
        <v>2100</v>
      </c>
      <c r="C56" s="104">
        <v>134196223</v>
      </c>
      <c r="D56" s="104">
        <f>D57+D61</f>
        <v>0</v>
      </c>
      <c r="E56" s="104">
        <f>SUM(C56:D56)</f>
        <v>134196223</v>
      </c>
      <c r="F56" s="26"/>
    </row>
    <row r="57" spans="1:7" ht="15" customHeight="1" x14ac:dyDescent="0.25">
      <c r="A57" s="105" t="s">
        <v>64</v>
      </c>
      <c r="B57" s="103">
        <v>2110</v>
      </c>
      <c r="C57" s="104">
        <v>109996904</v>
      </c>
      <c r="D57" s="104">
        <f>D58+D59</f>
        <v>0</v>
      </c>
      <c r="E57" s="104">
        <f>C57+D57</f>
        <v>109996904</v>
      </c>
      <c r="F57" s="26"/>
    </row>
    <row r="58" spans="1:7" ht="15" customHeight="1" x14ac:dyDescent="0.25">
      <c r="A58" s="106" t="s">
        <v>65</v>
      </c>
      <c r="B58" s="107">
        <v>2111</v>
      </c>
      <c r="C58" s="104">
        <v>109996904</v>
      </c>
      <c r="D58" s="104">
        <v>0</v>
      </c>
      <c r="E58" s="104">
        <f>C58+D58</f>
        <v>109996904</v>
      </c>
      <c r="F58" s="26"/>
    </row>
    <row r="59" spans="1:7" ht="15" customHeight="1" x14ac:dyDescent="0.25">
      <c r="A59" s="106" t="s">
        <v>66</v>
      </c>
      <c r="B59" s="107">
        <v>2112</v>
      </c>
      <c r="C59" s="104">
        <v>0</v>
      </c>
      <c r="D59" s="104">
        <v>0</v>
      </c>
      <c r="E59" s="104">
        <f>C59+D59</f>
        <v>0</v>
      </c>
      <c r="F59" s="26"/>
    </row>
    <row r="60" spans="1:7" ht="15" customHeight="1" x14ac:dyDescent="0.25">
      <c r="A60" s="106" t="s">
        <v>67</v>
      </c>
      <c r="B60" s="107">
        <v>2113</v>
      </c>
      <c r="C60" s="104">
        <v>0</v>
      </c>
      <c r="D60" s="104">
        <v>0</v>
      </c>
      <c r="E60" s="104">
        <v>0</v>
      </c>
      <c r="F60" s="26"/>
    </row>
    <row r="61" spans="1:7" ht="15" customHeight="1" x14ac:dyDescent="0.25">
      <c r="A61" s="105" t="s">
        <v>68</v>
      </c>
      <c r="B61" s="103">
        <v>2120</v>
      </c>
      <c r="C61" s="104">
        <v>24199319</v>
      </c>
      <c r="D61" s="104"/>
      <c r="E61" s="104">
        <f>C61+D61</f>
        <v>24199319</v>
      </c>
      <c r="F61" s="26"/>
    </row>
    <row r="62" spans="1:7" ht="15.75" customHeight="1" x14ac:dyDescent="0.25">
      <c r="A62" s="108" t="s">
        <v>69</v>
      </c>
      <c r="B62" s="103">
        <v>2200</v>
      </c>
      <c r="C62" s="104">
        <v>37579323</v>
      </c>
      <c r="D62" s="104">
        <f>D63+D64+D65+D66+D67+D68+D69+D76</f>
        <v>4301425</v>
      </c>
      <c r="E62" s="104">
        <f>E63+E64+E65+E66+E67+E68+E69+E76</f>
        <v>41880748</v>
      </c>
      <c r="F62" s="34"/>
    </row>
    <row r="63" spans="1:7" ht="15" customHeight="1" x14ac:dyDescent="0.25">
      <c r="A63" s="108" t="s">
        <v>70</v>
      </c>
      <c r="B63" s="103">
        <v>2210</v>
      </c>
      <c r="C63" s="104">
        <v>400340</v>
      </c>
      <c r="D63" s="104">
        <v>28403</v>
      </c>
      <c r="E63" s="104">
        <f t="shared" ref="E63:E74" si="0">C63+D63</f>
        <v>428743</v>
      </c>
      <c r="F63" s="26"/>
    </row>
    <row r="64" spans="1:7" ht="15" customHeight="1" x14ac:dyDescent="0.25">
      <c r="A64" s="108" t="s">
        <v>71</v>
      </c>
      <c r="B64" s="103">
        <v>2220</v>
      </c>
      <c r="C64" s="104">
        <v>886815</v>
      </c>
      <c r="D64" s="104">
        <v>0</v>
      </c>
      <c r="E64" s="104">
        <f t="shared" si="0"/>
        <v>886815</v>
      </c>
      <c r="F64" s="34"/>
      <c r="G64" s="35"/>
    </row>
    <row r="65" spans="1:6" ht="15" customHeight="1" x14ac:dyDescent="0.25">
      <c r="A65" s="108" t="s">
        <v>72</v>
      </c>
      <c r="B65" s="103">
        <v>2230</v>
      </c>
      <c r="C65" s="104">
        <v>5961008</v>
      </c>
      <c r="D65" s="104">
        <v>4273022</v>
      </c>
      <c r="E65" s="104">
        <f t="shared" si="0"/>
        <v>10234030</v>
      </c>
      <c r="F65" s="34"/>
    </row>
    <row r="66" spans="1:6" ht="15" customHeight="1" x14ac:dyDescent="0.25">
      <c r="A66" s="108" t="s">
        <v>73</v>
      </c>
      <c r="B66" s="103">
        <v>2240</v>
      </c>
      <c r="C66" s="104">
        <v>1472508</v>
      </c>
      <c r="D66" s="104">
        <v>0</v>
      </c>
      <c r="E66" s="104">
        <f t="shared" si="0"/>
        <v>1472508</v>
      </c>
      <c r="F66" s="26"/>
    </row>
    <row r="67" spans="1:6" ht="15" customHeight="1" x14ac:dyDescent="0.25">
      <c r="A67" s="105" t="s">
        <v>74</v>
      </c>
      <c r="B67" s="103">
        <v>2250</v>
      </c>
      <c r="C67" s="104">
        <v>0</v>
      </c>
      <c r="D67" s="104">
        <v>0</v>
      </c>
      <c r="E67" s="104">
        <f t="shared" si="0"/>
        <v>0</v>
      </c>
      <c r="F67" s="34"/>
    </row>
    <row r="68" spans="1:6" ht="15" customHeight="1" x14ac:dyDescent="0.25">
      <c r="A68" s="105" t="s">
        <v>75</v>
      </c>
      <c r="B68" s="103">
        <v>2260</v>
      </c>
      <c r="C68" s="104">
        <v>0</v>
      </c>
      <c r="D68" s="104">
        <v>0</v>
      </c>
      <c r="E68" s="104">
        <f t="shared" si="0"/>
        <v>0</v>
      </c>
      <c r="F68" s="26"/>
    </row>
    <row r="69" spans="1:6" ht="15" customHeight="1" x14ac:dyDescent="0.25">
      <c r="A69" s="105" t="s">
        <v>76</v>
      </c>
      <c r="B69" s="103">
        <v>2270</v>
      </c>
      <c r="C69" s="104">
        <v>28858652</v>
      </c>
      <c r="D69" s="104">
        <f>D70+D71+D72+D73+D74</f>
        <v>0</v>
      </c>
      <c r="E69" s="104">
        <f t="shared" si="0"/>
        <v>28858652</v>
      </c>
      <c r="F69" s="26"/>
    </row>
    <row r="70" spans="1:6" ht="15" customHeight="1" x14ac:dyDescent="0.25">
      <c r="A70" s="106" t="s">
        <v>77</v>
      </c>
      <c r="B70" s="103">
        <v>2271</v>
      </c>
      <c r="C70" s="104">
        <v>19424773</v>
      </c>
      <c r="D70" s="104">
        <f>D71+D72+D73+D74+D75</f>
        <v>0</v>
      </c>
      <c r="E70" s="104">
        <f t="shared" si="0"/>
        <v>19424773</v>
      </c>
      <c r="F70" s="34"/>
    </row>
    <row r="71" spans="1:6" ht="15" customHeight="1" x14ac:dyDescent="0.25">
      <c r="A71" s="106" t="s">
        <v>78</v>
      </c>
      <c r="B71" s="103">
        <v>2272</v>
      </c>
      <c r="C71" s="104">
        <v>1176647</v>
      </c>
      <c r="D71" s="104">
        <f>D72+D73+D74+D75+D76</f>
        <v>0</v>
      </c>
      <c r="E71" s="104">
        <f t="shared" si="0"/>
        <v>1176647</v>
      </c>
      <c r="F71" s="26"/>
    </row>
    <row r="72" spans="1:6" ht="15" customHeight="1" x14ac:dyDescent="0.25">
      <c r="A72" s="106" t="s">
        <v>79</v>
      </c>
      <c r="B72" s="103">
        <v>2273</v>
      </c>
      <c r="C72" s="104">
        <v>7695076</v>
      </c>
      <c r="D72" s="104">
        <f>D73+D74+D75+D76+D77</f>
        <v>0</v>
      </c>
      <c r="E72" s="104">
        <f t="shared" si="0"/>
        <v>7695076</v>
      </c>
      <c r="F72" s="26"/>
    </row>
    <row r="73" spans="1:6" ht="15" customHeight="1" x14ac:dyDescent="0.25">
      <c r="A73" s="106" t="s">
        <v>80</v>
      </c>
      <c r="B73" s="103">
        <v>2274</v>
      </c>
      <c r="C73" s="104">
        <v>0</v>
      </c>
      <c r="D73" s="104"/>
      <c r="E73" s="104">
        <f t="shared" si="0"/>
        <v>0</v>
      </c>
      <c r="F73" s="26"/>
    </row>
    <row r="74" spans="1:6" ht="15" customHeight="1" x14ac:dyDescent="0.25">
      <c r="A74" s="106" t="s">
        <v>81</v>
      </c>
      <c r="B74" s="103">
        <v>2275</v>
      </c>
      <c r="C74" s="104">
        <v>562156</v>
      </c>
      <c r="D74" s="109"/>
      <c r="E74" s="109">
        <f t="shared" si="0"/>
        <v>562156</v>
      </c>
      <c r="F74" s="34"/>
    </row>
    <row r="75" spans="1:6" ht="15" customHeight="1" x14ac:dyDescent="0.25">
      <c r="A75" s="106" t="s">
        <v>82</v>
      </c>
      <c r="B75" s="103">
        <v>2276</v>
      </c>
      <c r="C75" s="104">
        <v>0</v>
      </c>
      <c r="D75" s="109"/>
      <c r="E75" s="109"/>
      <c r="F75" s="34"/>
    </row>
    <row r="76" spans="1:6" ht="30" customHeight="1" x14ac:dyDescent="0.25">
      <c r="A76" s="105" t="s">
        <v>83</v>
      </c>
      <c r="B76" s="103">
        <v>2280</v>
      </c>
      <c r="C76" s="104">
        <v>0</v>
      </c>
      <c r="D76" s="109">
        <f t="shared" ref="D76:E78" si="1">D77+D78</f>
        <v>0</v>
      </c>
      <c r="E76" s="109">
        <f t="shared" si="1"/>
        <v>0</v>
      </c>
      <c r="F76" s="26"/>
    </row>
    <row r="77" spans="1:6" ht="28.5" customHeight="1" x14ac:dyDescent="0.25">
      <c r="A77" s="106" t="s">
        <v>84</v>
      </c>
      <c r="B77" s="103">
        <v>2281</v>
      </c>
      <c r="C77" s="104"/>
      <c r="D77" s="104"/>
      <c r="E77" s="109">
        <f t="shared" si="1"/>
        <v>0</v>
      </c>
      <c r="F77" s="26"/>
    </row>
    <row r="78" spans="1:6" ht="31.2" customHeight="1" x14ac:dyDescent="0.3">
      <c r="A78" s="106" t="s">
        <v>85</v>
      </c>
      <c r="B78" s="103">
        <v>2282</v>
      </c>
      <c r="C78" s="104">
        <v>0</v>
      </c>
      <c r="D78" s="110">
        <v>0</v>
      </c>
      <c r="E78" s="111">
        <f t="shared" si="1"/>
        <v>0</v>
      </c>
      <c r="F78" s="34"/>
    </row>
    <row r="79" spans="1:6" ht="15" customHeight="1" x14ac:dyDescent="0.25">
      <c r="A79" s="102" t="s">
        <v>86</v>
      </c>
      <c r="B79" s="103">
        <v>2400</v>
      </c>
      <c r="C79" s="109">
        <v>0</v>
      </c>
      <c r="D79" s="109">
        <f>D80+D81</f>
        <v>0</v>
      </c>
      <c r="E79" s="109">
        <f>E80+E81</f>
        <v>0</v>
      </c>
      <c r="F79" s="26"/>
    </row>
    <row r="80" spans="1:6" ht="15" customHeight="1" x14ac:dyDescent="0.25">
      <c r="A80" s="102" t="s">
        <v>87</v>
      </c>
      <c r="B80" s="103">
        <v>2410</v>
      </c>
      <c r="C80" s="104"/>
      <c r="D80" s="104"/>
      <c r="E80" s="104"/>
      <c r="F80" s="26"/>
    </row>
    <row r="81" spans="1:6" ht="15" customHeight="1" x14ac:dyDescent="0.25">
      <c r="A81" s="102" t="s">
        <v>88</v>
      </c>
      <c r="B81" s="103">
        <v>2420</v>
      </c>
      <c r="C81" s="104"/>
      <c r="D81" s="104"/>
      <c r="E81" s="104"/>
      <c r="F81" s="26"/>
    </row>
    <row r="82" spans="1:6" ht="15" customHeight="1" x14ac:dyDescent="0.25">
      <c r="A82" s="102" t="s">
        <v>89</v>
      </c>
      <c r="B82" s="103">
        <v>2600</v>
      </c>
      <c r="C82" s="104">
        <v>0</v>
      </c>
      <c r="D82" s="104">
        <f>D83+D84+D85</f>
        <v>0</v>
      </c>
      <c r="E82" s="104">
        <f>E83+E84+E85</f>
        <v>0</v>
      </c>
      <c r="F82" s="26"/>
    </row>
    <row r="83" spans="1:6" ht="15" customHeight="1" x14ac:dyDescent="0.25">
      <c r="A83" s="105" t="s">
        <v>90</v>
      </c>
      <c r="B83" s="103">
        <v>2610</v>
      </c>
      <c r="C83" s="104"/>
      <c r="D83" s="104"/>
      <c r="E83" s="104"/>
      <c r="F83" s="26"/>
    </row>
    <row r="84" spans="1:6" ht="15" customHeight="1" x14ac:dyDescent="0.25">
      <c r="A84" s="105" t="s">
        <v>91</v>
      </c>
      <c r="B84" s="103">
        <v>2620</v>
      </c>
      <c r="C84" s="104"/>
      <c r="D84" s="104"/>
      <c r="E84" s="104"/>
      <c r="F84" s="26"/>
    </row>
    <row r="85" spans="1:6" ht="15" customHeight="1" x14ac:dyDescent="0.25">
      <c r="A85" s="105" t="s">
        <v>92</v>
      </c>
      <c r="B85" s="103">
        <v>2630</v>
      </c>
      <c r="C85" s="104"/>
      <c r="D85" s="104"/>
      <c r="E85" s="104"/>
      <c r="F85" s="26"/>
    </row>
    <row r="86" spans="1:6" ht="15" customHeight="1" x14ac:dyDescent="0.25">
      <c r="A86" s="105" t="s">
        <v>93</v>
      </c>
      <c r="B86" s="103">
        <v>2700</v>
      </c>
      <c r="C86" s="104">
        <v>0</v>
      </c>
      <c r="D86" s="104">
        <f>D87+D88+D89</f>
        <v>0</v>
      </c>
      <c r="E86" s="104">
        <f>E87+E88+E89</f>
        <v>0</v>
      </c>
      <c r="F86" s="26"/>
    </row>
    <row r="87" spans="1:6" ht="15" customHeight="1" x14ac:dyDescent="0.25">
      <c r="A87" s="105" t="s">
        <v>94</v>
      </c>
      <c r="B87" s="103">
        <v>2710</v>
      </c>
      <c r="C87" s="104"/>
      <c r="D87" s="104"/>
      <c r="E87" s="104"/>
      <c r="F87" s="26"/>
    </row>
    <row r="88" spans="1:6" ht="15" customHeight="1" x14ac:dyDescent="0.25">
      <c r="A88" s="105" t="s">
        <v>95</v>
      </c>
      <c r="B88" s="103">
        <v>2720</v>
      </c>
      <c r="C88" s="104"/>
      <c r="D88" s="104"/>
      <c r="E88" s="104"/>
      <c r="F88" s="26"/>
    </row>
    <row r="89" spans="1:6" ht="15" customHeight="1" x14ac:dyDescent="0.25">
      <c r="A89" s="105" t="s">
        <v>96</v>
      </c>
      <c r="B89" s="103">
        <v>2730</v>
      </c>
      <c r="C89" s="104"/>
      <c r="D89" s="112"/>
      <c r="E89" s="104"/>
      <c r="F89" s="26"/>
    </row>
    <row r="90" spans="1:6" ht="15" customHeight="1" x14ac:dyDescent="0.25">
      <c r="A90" s="105" t="s">
        <v>97</v>
      </c>
      <c r="B90" s="103">
        <v>2800</v>
      </c>
      <c r="C90" s="104">
        <v>0</v>
      </c>
      <c r="D90" s="104">
        <v>3000</v>
      </c>
      <c r="E90" s="104">
        <f>C90+D90</f>
        <v>3000</v>
      </c>
      <c r="F90" s="26"/>
    </row>
    <row r="91" spans="1:6" ht="15" customHeight="1" x14ac:dyDescent="0.25">
      <c r="A91" s="102" t="s">
        <v>98</v>
      </c>
      <c r="B91" s="103">
        <v>3000</v>
      </c>
      <c r="C91" s="104">
        <v>0</v>
      </c>
      <c r="D91" s="104">
        <f>D92+D106</f>
        <v>0</v>
      </c>
      <c r="E91" s="104">
        <f>E92+E106</f>
        <v>0</v>
      </c>
      <c r="F91" s="26"/>
    </row>
    <row r="92" spans="1:6" ht="15" customHeight="1" x14ac:dyDescent="0.25">
      <c r="A92" s="102" t="s">
        <v>99</v>
      </c>
      <c r="B92" s="103">
        <v>3100</v>
      </c>
      <c r="C92" s="104">
        <v>0</v>
      </c>
      <c r="D92" s="104">
        <f>D93+D94+D97+D100+D104+D105</f>
        <v>0</v>
      </c>
      <c r="E92" s="104">
        <f>E93+E94+E97+E100+E104+E105</f>
        <v>0</v>
      </c>
      <c r="F92" s="26"/>
    </row>
    <row r="93" spans="1:6" ht="15" customHeight="1" x14ac:dyDescent="0.25">
      <c r="A93" s="105" t="s">
        <v>100</v>
      </c>
      <c r="B93" s="103">
        <v>3110</v>
      </c>
      <c r="C93" s="104">
        <v>0</v>
      </c>
      <c r="D93" s="104"/>
      <c r="E93" s="104">
        <f>C93+D93</f>
        <v>0</v>
      </c>
      <c r="F93" s="26"/>
    </row>
    <row r="94" spans="1:6" ht="15" customHeight="1" x14ac:dyDescent="0.25">
      <c r="A94" s="105" t="s">
        <v>101</v>
      </c>
      <c r="B94" s="103">
        <v>3120</v>
      </c>
      <c r="C94" s="104">
        <v>0</v>
      </c>
      <c r="D94" s="104">
        <v>0</v>
      </c>
      <c r="E94" s="104">
        <v>0</v>
      </c>
      <c r="F94" s="26"/>
    </row>
    <row r="95" spans="1:6" ht="15" customHeight="1" x14ac:dyDescent="0.25">
      <c r="A95" s="105" t="s">
        <v>102</v>
      </c>
      <c r="B95" s="103">
        <v>3121</v>
      </c>
      <c r="C95" s="104"/>
      <c r="D95" s="104"/>
      <c r="E95" s="104"/>
      <c r="F95" s="26"/>
    </row>
    <row r="96" spans="1:6" ht="15" customHeight="1" x14ac:dyDescent="0.25">
      <c r="A96" s="105" t="s">
        <v>103</v>
      </c>
      <c r="B96" s="103">
        <v>3122</v>
      </c>
      <c r="C96" s="104"/>
      <c r="D96" s="104"/>
      <c r="E96" s="104"/>
      <c r="F96" s="26"/>
    </row>
    <row r="97" spans="1:6" ht="15" customHeight="1" x14ac:dyDescent="0.25">
      <c r="A97" s="105" t="s">
        <v>104</v>
      </c>
      <c r="B97" s="103">
        <v>3130</v>
      </c>
      <c r="C97" s="104">
        <v>0</v>
      </c>
      <c r="D97" s="104">
        <f>D98+D99</f>
        <v>0</v>
      </c>
      <c r="E97" s="104">
        <f>E98+E99</f>
        <v>0</v>
      </c>
      <c r="F97" s="26"/>
    </row>
    <row r="98" spans="1:6" ht="15" customHeight="1" x14ac:dyDescent="0.25">
      <c r="A98" s="105" t="s">
        <v>105</v>
      </c>
      <c r="B98" s="103">
        <v>3131</v>
      </c>
      <c r="C98" s="104"/>
      <c r="D98" s="104"/>
      <c r="E98" s="104"/>
      <c r="F98" s="26"/>
    </row>
    <row r="99" spans="1:6" ht="15" customHeight="1" x14ac:dyDescent="0.25">
      <c r="A99" s="105" t="s">
        <v>106</v>
      </c>
      <c r="B99" s="103">
        <v>3132</v>
      </c>
      <c r="C99" s="104"/>
      <c r="D99" s="104"/>
      <c r="E99" s="104"/>
      <c r="F99" s="26"/>
    </row>
    <row r="100" spans="1:6" ht="15" customHeight="1" x14ac:dyDescent="0.25">
      <c r="A100" s="105" t="s">
        <v>107</v>
      </c>
      <c r="B100" s="103">
        <v>3140</v>
      </c>
      <c r="C100" s="104">
        <v>0</v>
      </c>
      <c r="D100" s="104">
        <v>0</v>
      </c>
      <c r="E100" s="104">
        <v>0</v>
      </c>
      <c r="F100" s="26"/>
    </row>
    <row r="101" spans="1:6" ht="15" customHeight="1" x14ac:dyDescent="0.25">
      <c r="A101" s="105" t="s">
        <v>108</v>
      </c>
      <c r="B101" s="103">
        <v>3141</v>
      </c>
      <c r="C101" s="104"/>
      <c r="D101" s="104"/>
      <c r="E101" s="104"/>
      <c r="F101" s="26"/>
    </row>
    <row r="102" spans="1:6" ht="15" customHeight="1" x14ac:dyDescent="0.25">
      <c r="A102" s="105" t="s">
        <v>109</v>
      </c>
      <c r="B102" s="103">
        <v>3142</v>
      </c>
      <c r="C102" s="104"/>
      <c r="D102" s="104"/>
      <c r="E102" s="104"/>
      <c r="F102" s="26"/>
    </row>
    <row r="103" spans="1:6" ht="15" customHeight="1" x14ac:dyDescent="0.25">
      <c r="A103" s="105" t="s">
        <v>110</v>
      </c>
      <c r="B103" s="103">
        <v>3143</v>
      </c>
      <c r="C103" s="104"/>
      <c r="D103" s="104"/>
      <c r="E103" s="104"/>
      <c r="F103" s="26"/>
    </row>
    <row r="104" spans="1:6" ht="15" customHeight="1" x14ac:dyDescent="0.25">
      <c r="A104" s="102" t="s">
        <v>111</v>
      </c>
      <c r="B104" s="103">
        <v>3150</v>
      </c>
      <c r="C104" s="104">
        <v>0</v>
      </c>
      <c r="D104" s="104">
        <v>0</v>
      </c>
      <c r="E104" s="104">
        <v>0</v>
      </c>
      <c r="F104" s="26"/>
    </row>
    <row r="105" spans="1:6" ht="15" customHeight="1" x14ac:dyDescent="0.25">
      <c r="A105" s="102" t="s">
        <v>112</v>
      </c>
      <c r="B105" s="103">
        <v>3160</v>
      </c>
      <c r="C105" s="104">
        <v>0</v>
      </c>
      <c r="D105" s="104">
        <v>0</v>
      </c>
      <c r="E105" s="104">
        <v>0</v>
      </c>
      <c r="F105" s="26"/>
    </row>
    <row r="106" spans="1:6" ht="15" customHeight="1" x14ac:dyDescent="0.25">
      <c r="A106" s="102" t="s">
        <v>113</v>
      </c>
      <c r="B106" s="103">
        <v>3200</v>
      </c>
      <c r="C106" s="104">
        <v>0</v>
      </c>
      <c r="D106" s="104">
        <f>D107+D108+D109+D110</f>
        <v>0</v>
      </c>
      <c r="E106" s="104">
        <f>E107+E108+E109+E110</f>
        <v>0</v>
      </c>
      <c r="F106" s="26"/>
    </row>
    <row r="107" spans="1:6" ht="15" customHeight="1" x14ac:dyDescent="0.25">
      <c r="A107" s="102" t="s">
        <v>114</v>
      </c>
      <c r="B107" s="103">
        <v>3210</v>
      </c>
      <c r="C107" s="104"/>
      <c r="D107" s="104"/>
      <c r="E107" s="104"/>
      <c r="F107" s="26"/>
    </row>
    <row r="108" spans="1:6" ht="15" customHeight="1" x14ac:dyDescent="0.25">
      <c r="A108" s="102" t="s">
        <v>115</v>
      </c>
      <c r="B108" s="103">
        <v>3220</v>
      </c>
      <c r="C108" s="104"/>
      <c r="D108" s="104"/>
      <c r="E108" s="104"/>
      <c r="F108" s="26"/>
    </row>
    <row r="109" spans="1:6" ht="15" customHeight="1" x14ac:dyDescent="0.3">
      <c r="A109" s="102" t="s">
        <v>116</v>
      </c>
      <c r="B109" s="103">
        <v>3230</v>
      </c>
      <c r="C109" s="113"/>
      <c r="D109" s="114"/>
      <c r="E109" s="104"/>
      <c r="F109" s="26"/>
    </row>
    <row r="110" spans="1:6" ht="15" customHeight="1" x14ac:dyDescent="0.3">
      <c r="A110" s="102" t="s">
        <v>117</v>
      </c>
      <c r="B110" s="103">
        <v>3240</v>
      </c>
      <c r="C110" s="113"/>
      <c r="D110" s="114"/>
      <c r="E110" s="104"/>
      <c r="F110" s="26"/>
    </row>
    <row r="111" spans="1:6" ht="15" customHeight="1" x14ac:dyDescent="0.3">
      <c r="A111" s="115" t="s">
        <v>118</v>
      </c>
      <c r="B111" s="116">
        <v>4110</v>
      </c>
      <c r="C111" s="113">
        <v>0</v>
      </c>
      <c r="D111" s="113">
        <v>0</v>
      </c>
      <c r="E111" s="104">
        <f t="shared" ref="E111:E116" si="2">C111+D111</f>
        <v>0</v>
      </c>
      <c r="F111" s="26"/>
    </row>
    <row r="112" spans="1:6" ht="15" customHeight="1" x14ac:dyDescent="0.3">
      <c r="A112" s="117" t="s">
        <v>119</v>
      </c>
      <c r="B112" s="103">
        <v>4111</v>
      </c>
      <c r="C112" s="113"/>
      <c r="D112" s="113"/>
      <c r="E112" s="104"/>
      <c r="F112" s="26"/>
    </row>
    <row r="113" spans="1:6" ht="15" customHeight="1" x14ac:dyDescent="0.3">
      <c r="A113" s="117" t="s">
        <v>120</v>
      </c>
      <c r="B113" s="103">
        <v>4112</v>
      </c>
      <c r="C113" s="113"/>
      <c r="D113" s="113"/>
      <c r="E113" s="104"/>
      <c r="F113" s="26"/>
    </row>
    <row r="114" spans="1:6" ht="15" customHeight="1" x14ac:dyDescent="0.3">
      <c r="A114" s="117" t="s">
        <v>121</v>
      </c>
      <c r="B114" s="103">
        <v>4113</v>
      </c>
      <c r="C114" s="113"/>
      <c r="D114" s="113"/>
      <c r="E114" s="104"/>
      <c r="F114" s="26"/>
    </row>
    <row r="115" spans="1:6" ht="15" customHeight="1" x14ac:dyDescent="0.3">
      <c r="A115" s="115" t="s">
        <v>122</v>
      </c>
      <c r="B115" s="116">
        <v>4210</v>
      </c>
      <c r="C115" s="113">
        <v>0</v>
      </c>
      <c r="D115" s="113">
        <v>0</v>
      </c>
      <c r="E115" s="104">
        <f t="shared" si="2"/>
        <v>0</v>
      </c>
      <c r="F115" s="26"/>
    </row>
    <row r="116" spans="1:6" ht="15" customHeight="1" x14ac:dyDescent="0.3">
      <c r="A116" s="102" t="s">
        <v>123</v>
      </c>
      <c r="B116" s="103">
        <v>9000</v>
      </c>
      <c r="C116" s="113">
        <v>0</v>
      </c>
      <c r="D116" s="113">
        <v>0</v>
      </c>
      <c r="E116" s="104">
        <f t="shared" si="2"/>
        <v>0</v>
      </c>
      <c r="F116" s="26"/>
    </row>
    <row r="117" spans="1:6" ht="15" customHeight="1" x14ac:dyDescent="0.25">
      <c r="A117" s="36"/>
      <c r="B117" s="31"/>
      <c r="C117" s="37"/>
      <c r="D117" s="37"/>
      <c r="E117" s="38"/>
      <c r="F117" s="26"/>
    </row>
    <row r="118" spans="1:6" ht="15" customHeight="1" x14ac:dyDescent="0.25">
      <c r="A118" s="39"/>
      <c r="C118" s="26"/>
      <c r="D118" s="26"/>
      <c r="E118" s="26"/>
      <c r="F118" s="26"/>
    </row>
    <row r="119" spans="1:6" ht="15" customHeight="1" x14ac:dyDescent="0.25">
      <c r="A119" s="39"/>
      <c r="C119" s="26"/>
      <c r="D119" s="26"/>
      <c r="E119" s="26"/>
      <c r="F119" s="26"/>
    </row>
    <row r="120" spans="1:6" ht="15" customHeight="1" x14ac:dyDescent="0.25">
      <c r="A120" s="41"/>
      <c r="C120" s="26"/>
      <c r="D120" s="26"/>
      <c r="E120" s="26"/>
      <c r="F120" s="26"/>
    </row>
    <row r="121" spans="1:6" s="45" customFormat="1" ht="20.25" customHeight="1" x14ac:dyDescent="0.35">
      <c r="A121" s="42" t="s">
        <v>124</v>
      </c>
      <c r="B121" s="72"/>
      <c r="C121" s="118"/>
      <c r="D121" s="43" t="s">
        <v>125</v>
      </c>
      <c r="E121" s="44"/>
    </row>
    <row r="122" spans="1:6" ht="18.75" customHeight="1" x14ac:dyDescent="0.25">
      <c r="A122" s="42" t="s">
        <v>126</v>
      </c>
      <c r="B122" s="1"/>
      <c r="C122" s="4" t="s">
        <v>127</v>
      </c>
      <c r="D122" s="46"/>
      <c r="E122" s="25"/>
      <c r="F122" s="25"/>
    </row>
    <row r="123" spans="1:6" ht="15" customHeight="1" x14ac:dyDescent="0.25">
      <c r="A123" s="47"/>
      <c r="E123" s="48"/>
      <c r="F123" s="48"/>
    </row>
    <row r="124" spans="1:6" s="45" customFormat="1" ht="17.25" customHeight="1" x14ac:dyDescent="0.4">
      <c r="A124" s="49" t="s">
        <v>128</v>
      </c>
      <c r="B124" s="72"/>
      <c r="C124" s="119"/>
      <c r="D124" s="50" t="s">
        <v>129</v>
      </c>
      <c r="E124" s="44"/>
      <c r="F124" s="44"/>
    </row>
    <row r="125" spans="1:6" ht="14.25" customHeight="1" x14ac:dyDescent="0.25">
      <c r="A125" s="51"/>
      <c r="B125" s="1"/>
      <c r="C125" s="4" t="s">
        <v>127</v>
      </c>
      <c r="D125" s="46"/>
      <c r="E125" s="48"/>
      <c r="F125" s="48"/>
    </row>
    <row r="126" spans="1:6" ht="14.25" customHeight="1" x14ac:dyDescent="0.25">
      <c r="B126" s="52"/>
      <c r="C126" s="25"/>
      <c r="D126" s="26"/>
      <c r="E126" s="26"/>
      <c r="F126" s="26"/>
    </row>
    <row r="127" spans="1:6" ht="14.25" customHeight="1" x14ac:dyDescent="0.25">
      <c r="B127" s="52"/>
      <c r="C127" s="25"/>
      <c r="D127" s="26"/>
      <c r="E127" s="26"/>
      <c r="F127" s="26"/>
    </row>
    <row r="128" spans="1:6" ht="15" customHeight="1" x14ac:dyDescent="0.25"/>
    <row r="129" spans="1:6" ht="15" customHeight="1" x14ac:dyDescent="0.25">
      <c r="A129" s="53" t="s">
        <v>130</v>
      </c>
    </row>
    <row r="130" spans="1:6" ht="15" customHeight="1" x14ac:dyDescent="0.25">
      <c r="A130" s="4"/>
    </row>
    <row r="131" spans="1:6" ht="11.25" customHeight="1" x14ac:dyDescent="0.25"/>
    <row r="132" spans="1:6" ht="15" customHeight="1" x14ac:dyDescent="0.25">
      <c r="A132" s="25" t="s">
        <v>131</v>
      </c>
    </row>
    <row r="133" spans="1:6" ht="12.75" customHeight="1" x14ac:dyDescent="0.25"/>
    <row r="134" spans="1:6" ht="13.5" customHeight="1" x14ac:dyDescent="0.25">
      <c r="A134" s="54" t="s">
        <v>132</v>
      </c>
      <c r="F134" s="26"/>
    </row>
    <row r="135" spans="1:6" ht="15" customHeight="1" x14ac:dyDescent="0.25">
      <c r="A135" s="55" t="s">
        <v>133</v>
      </c>
      <c r="B135" s="55"/>
      <c r="C135" s="55"/>
      <c r="D135" s="55"/>
      <c r="E135" s="55"/>
      <c r="F135" s="26"/>
    </row>
    <row r="136" spans="1:6" ht="15" customHeight="1" x14ac:dyDescent="0.25">
      <c r="A136" s="56" t="s">
        <v>134</v>
      </c>
      <c r="C136" s="26"/>
      <c r="D136" s="26"/>
      <c r="E136" s="26"/>
      <c r="F136" s="26"/>
    </row>
    <row r="137" spans="1:6" ht="12.75" customHeight="1" x14ac:dyDescent="0.25"/>
    <row r="138" spans="1:6" ht="15" customHeight="1" x14ac:dyDescent="0.25"/>
    <row r="139" spans="1:6" ht="15" customHeight="1" x14ac:dyDescent="0.25"/>
    <row r="140" spans="1:6" ht="15" customHeight="1" x14ac:dyDescent="0.25"/>
    <row r="141" spans="1:6" ht="15" customHeight="1" x14ac:dyDescent="0.25"/>
    <row r="142" spans="1:6" ht="15" customHeight="1" x14ac:dyDescent="0.25"/>
    <row r="143" spans="1:6" ht="15" customHeight="1" x14ac:dyDescent="0.25"/>
  </sheetData>
  <mergeCells count="24">
    <mergeCell ref="A25:E25"/>
    <mergeCell ref="A32:A33"/>
    <mergeCell ref="C32:D32"/>
    <mergeCell ref="E32:E33"/>
    <mergeCell ref="A52:A53"/>
    <mergeCell ref="A135:E135"/>
    <mergeCell ref="C16:D16"/>
    <mergeCell ref="A19:E19"/>
    <mergeCell ref="A20:E20"/>
    <mergeCell ref="A22:E22"/>
    <mergeCell ref="A23:E23"/>
    <mergeCell ref="A24:E24"/>
    <mergeCell ref="C8:E9"/>
    <mergeCell ref="C10:E10"/>
    <mergeCell ref="C11:E11"/>
    <mergeCell ref="C12:E12"/>
    <mergeCell ref="C13:E13"/>
    <mergeCell ref="C15:D15"/>
    <mergeCell ref="C1:E1"/>
    <mergeCell ref="C2:E2"/>
    <mergeCell ref="C3:E3"/>
    <mergeCell ref="C4:E4"/>
    <mergeCell ref="C5:E5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opLeftCell="A81" workbookViewId="0">
      <selection activeCell="C74" sqref="C74"/>
    </sheetView>
  </sheetViews>
  <sheetFormatPr defaultColWidth="9.109375" defaultRowHeight="13.2" x14ac:dyDescent="0.25"/>
  <cols>
    <col min="1" max="1" width="77" style="122" customWidth="1"/>
    <col min="2" max="2" width="9.88671875" style="122" customWidth="1"/>
    <col min="3" max="3" width="17.44140625" style="122" customWidth="1"/>
    <col min="4" max="4" width="18.88671875" style="122" customWidth="1"/>
    <col min="5" max="5" width="23.44140625" style="122" customWidth="1"/>
    <col min="6" max="6" width="7.6640625" style="122" customWidth="1"/>
    <col min="7" max="7" width="11.44140625" style="122" bestFit="1" customWidth="1"/>
    <col min="8" max="256" width="9.109375" style="122"/>
    <col min="257" max="257" width="77" style="122" customWidth="1"/>
    <col min="258" max="258" width="9.88671875" style="122" customWidth="1"/>
    <col min="259" max="259" width="17.44140625" style="122" customWidth="1"/>
    <col min="260" max="260" width="18.88671875" style="122" customWidth="1"/>
    <col min="261" max="261" width="23.44140625" style="122" customWidth="1"/>
    <col min="262" max="262" width="7.6640625" style="122" customWidth="1"/>
    <col min="263" max="263" width="11.44140625" style="122" bestFit="1" customWidth="1"/>
    <col min="264" max="512" width="9.109375" style="122"/>
    <col min="513" max="513" width="77" style="122" customWidth="1"/>
    <col min="514" max="514" width="9.88671875" style="122" customWidth="1"/>
    <col min="515" max="515" width="17.44140625" style="122" customWidth="1"/>
    <col min="516" max="516" width="18.88671875" style="122" customWidth="1"/>
    <col min="517" max="517" width="23.44140625" style="122" customWidth="1"/>
    <col min="518" max="518" width="7.6640625" style="122" customWidth="1"/>
    <col min="519" max="519" width="11.44140625" style="122" bestFit="1" customWidth="1"/>
    <col min="520" max="768" width="9.109375" style="122"/>
    <col min="769" max="769" width="77" style="122" customWidth="1"/>
    <col min="770" max="770" width="9.88671875" style="122" customWidth="1"/>
    <col min="771" max="771" width="17.44140625" style="122" customWidth="1"/>
    <col min="772" max="772" width="18.88671875" style="122" customWidth="1"/>
    <col min="773" max="773" width="23.44140625" style="122" customWidth="1"/>
    <col min="774" max="774" width="7.6640625" style="122" customWidth="1"/>
    <col min="775" max="775" width="11.44140625" style="122" bestFit="1" customWidth="1"/>
    <col min="776" max="1024" width="9.109375" style="122"/>
    <col min="1025" max="1025" width="77" style="122" customWidth="1"/>
    <col min="1026" max="1026" width="9.88671875" style="122" customWidth="1"/>
    <col min="1027" max="1027" width="17.44140625" style="122" customWidth="1"/>
    <col min="1028" max="1028" width="18.88671875" style="122" customWidth="1"/>
    <col min="1029" max="1029" width="23.44140625" style="122" customWidth="1"/>
    <col min="1030" max="1030" width="7.6640625" style="122" customWidth="1"/>
    <col min="1031" max="1031" width="11.44140625" style="122" bestFit="1" customWidth="1"/>
    <col min="1032" max="1280" width="9.109375" style="122"/>
    <col min="1281" max="1281" width="77" style="122" customWidth="1"/>
    <col min="1282" max="1282" width="9.88671875" style="122" customWidth="1"/>
    <col min="1283" max="1283" width="17.44140625" style="122" customWidth="1"/>
    <col min="1284" max="1284" width="18.88671875" style="122" customWidth="1"/>
    <col min="1285" max="1285" width="23.44140625" style="122" customWidth="1"/>
    <col min="1286" max="1286" width="7.6640625" style="122" customWidth="1"/>
    <col min="1287" max="1287" width="11.44140625" style="122" bestFit="1" customWidth="1"/>
    <col min="1288" max="1536" width="9.109375" style="122"/>
    <col min="1537" max="1537" width="77" style="122" customWidth="1"/>
    <col min="1538" max="1538" width="9.88671875" style="122" customWidth="1"/>
    <col min="1539" max="1539" width="17.44140625" style="122" customWidth="1"/>
    <col min="1540" max="1540" width="18.88671875" style="122" customWidth="1"/>
    <col min="1541" max="1541" width="23.44140625" style="122" customWidth="1"/>
    <col min="1542" max="1542" width="7.6640625" style="122" customWidth="1"/>
    <col min="1543" max="1543" width="11.44140625" style="122" bestFit="1" customWidth="1"/>
    <col min="1544" max="1792" width="9.109375" style="122"/>
    <col min="1793" max="1793" width="77" style="122" customWidth="1"/>
    <col min="1794" max="1794" width="9.88671875" style="122" customWidth="1"/>
    <col min="1795" max="1795" width="17.44140625" style="122" customWidth="1"/>
    <col min="1796" max="1796" width="18.88671875" style="122" customWidth="1"/>
    <col min="1797" max="1797" width="23.44140625" style="122" customWidth="1"/>
    <col min="1798" max="1798" width="7.6640625" style="122" customWidth="1"/>
    <col min="1799" max="1799" width="11.44140625" style="122" bestFit="1" customWidth="1"/>
    <col min="1800" max="2048" width="9.109375" style="122"/>
    <col min="2049" max="2049" width="77" style="122" customWidth="1"/>
    <col min="2050" max="2050" width="9.88671875" style="122" customWidth="1"/>
    <col min="2051" max="2051" width="17.44140625" style="122" customWidth="1"/>
    <col min="2052" max="2052" width="18.88671875" style="122" customWidth="1"/>
    <col min="2053" max="2053" width="23.44140625" style="122" customWidth="1"/>
    <col min="2054" max="2054" width="7.6640625" style="122" customWidth="1"/>
    <col min="2055" max="2055" width="11.44140625" style="122" bestFit="1" customWidth="1"/>
    <col min="2056" max="2304" width="9.109375" style="122"/>
    <col min="2305" max="2305" width="77" style="122" customWidth="1"/>
    <col min="2306" max="2306" width="9.88671875" style="122" customWidth="1"/>
    <col min="2307" max="2307" width="17.44140625" style="122" customWidth="1"/>
    <col min="2308" max="2308" width="18.88671875" style="122" customWidth="1"/>
    <col min="2309" max="2309" width="23.44140625" style="122" customWidth="1"/>
    <col min="2310" max="2310" width="7.6640625" style="122" customWidth="1"/>
    <col min="2311" max="2311" width="11.44140625" style="122" bestFit="1" customWidth="1"/>
    <col min="2312" max="2560" width="9.109375" style="122"/>
    <col min="2561" max="2561" width="77" style="122" customWidth="1"/>
    <col min="2562" max="2562" width="9.88671875" style="122" customWidth="1"/>
    <col min="2563" max="2563" width="17.44140625" style="122" customWidth="1"/>
    <col min="2564" max="2564" width="18.88671875" style="122" customWidth="1"/>
    <col min="2565" max="2565" width="23.44140625" style="122" customWidth="1"/>
    <col min="2566" max="2566" width="7.6640625" style="122" customWidth="1"/>
    <col min="2567" max="2567" width="11.44140625" style="122" bestFit="1" customWidth="1"/>
    <col min="2568" max="2816" width="9.109375" style="122"/>
    <col min="2817" max="2817" width="77" style="122" customWidth="1"/>
    <col min="2818" max="2818" width="9.88671875" style="122" customWidth="1"/>
    <col min="2819" max="2819" width="17.44140625" style="122" customWidth="1"/>
    <col min="2820" max="2820" width="18.88671875" style="122" customWidth="1"/>
    <col min="2821" max="2821" width="23.44140625" style="122" customWidth="1"/>
    <col min="2822" max="2822" width="7.6640625" style="122" customWidth="1"/>
    <col min="2823" max="2823" width="11.44140625" style="122" bestFit="1" customWidth="1"/>
    <col min="2824" max="3072" width="9.109375" style="122"/>
    <col min="3073" max="3073" width="77" style="122" customWidth="1"/>
    <col min="3074" max="3074" width="9.88671875" style="122" customWidth="1"/>
    <col min="3075" max="3075" width="17.44140625" style="122" customWidth="1"/>
    <col min="3076" max="3076" width="18.88671875" style="122" customWidth="1"/>
    <col min="3077" max="3077" width="23.44140625" style="122" customWidth="1"/>
    <col min="3078" max="3078" width="7.6640625" style="122" customWidth="1"/>
    <col min="3079" max="3079" width="11.44140625" style="122" bestFit="1" customWidth="1"/>
    <col min="3080" max="3328" width="9.109375" style="122"/>
    <col min="3329" max="3329" width="77" style="122" customWidth="1"/>
    <col min="3330" max="3330" width="9.88671875" style="122" customWidth="1"/>
    <col min="3331" max="3331" width="17.44140625" style="122" customWidth="1"/>
    <col min="3332" max="3332" width="18.88671875" style="122" customWidth="1"/>
    <col min="3333" max="3333" width="23.44140625" style="122" customWidth="1"/>
    <col min="3334" max="3334" width="7.6640625" style="122" customWidth="1"/>
    <col min="3335" max="3335" width="11.44140625" style="122" bestFit="1" customWidth="1"/>
    <col min="3336" max="3584" width="9.109375" style="122"/>
    <col min="3585" max="3585" width="77" style="122" customWidth="1"/>
    <col min="3586" max="3586" width="9.88671875" style="122" customWidth="1"/>
    <col min="3587" max="3587" width="17.44140625" style="122" customWidth="1"/>
    <col min="3588" max="3588" width="18.88671875" style="122" customWidth="1"/>
    <col min="3589" max="3589" width="23.44140625" style="122" customWidth="1"/>
    <col min="3590" max="3590" width="7.6640625" style="122" customWidth="1"/>
    <col min="3591" max="3591" width="11.44140625" style="122" bestFit="1" customWidth="1"/>
    <col min="3592" max="3840" width="9.109375" style="122"/>
    <col min="3841" max="3841" width="77" style="122" customWidth="1"/>
    <col min="3842" max="3842" width="9.88671875" style="122" customWidth="1"/>
    <col min="3843" max="3843" width="17.44140625" style="122" customWidth="1"/>
    <col min="3844" max="3844" width="18.88671875" style="122" customWidth="1"/>
    <col min="3845" max="3845" width="23.44140625" style="122" customWidth="1"/>
    <col min="3846" max="3846" width="7.6640625" style="122" customWidth="1"/>
    <col min="3847" max="3847" width="11.44140625" style="122" bestFit="1" customWidth="1"/>
    <col min="3848" max="4096" width="9.109375" style="122"/>
    <col min="4097" max="4097" width="77" style="122" customWidth="1"/>
    <col min="4098" max="4098" width="9.88671875" style="122" customWidth="1"/>
    <col min="4099" max="4099" width="17.44140625" style="122" customWidth="1"/>
    <col min="4100" max="4100" width="18.88671875" style="122" customWidth="1"/>
    <col min="4101" max="4101" width="23.44140625" style="122" customWidth="1"/>
    <col min="4102" max="4102" width="7.6640625" style="122" customWidth="1"/>
    <col min="4103" max="4103" width="11.44140625" style="122" bestFit="1" customWidth="1"/>
    <col min="4104" max="4352" width="9.109375" style="122"/>
    <col min="4353" max="4353" width="77" style="122" customWidth="1"/>
    <col min="4354" max="4354" width="9.88671875" style="122" customWidth="1"/>
    <col min="4355" max="4355" width="17.44140625" style="122" customWidth="1"/>
    <col min="4356" max="4356" width="18.88671875" style="122" customWidth="1"/>
    <col min="4357" max="4357" width="23.44140625" style="122" customWidth="1"/>
    <col min="4358" max="4358" width="7.6640625" style="122" customWidth="1"/>
    <col min="4359" max="4359" width="11.44140625" style="122" bestFit="1" customWidth="1"/>
    <col min="4360" max="4608" width="9.109375" style="122"/>
    <col min="4609" max="4609" width="77" style="122" customWidth="1"/>
    <col min="4610" max="4610" width="9.88671875" style="122" customWidth="1"/>
    <col min="4611" max="4611" width="17.44140625" style="122" customWidth="1"/>
    <col min="4612" max="4612" width="18.88671875" style="122" customWidth="1"/>
    <col min="4613" max="4613" width="23.44140625" style="122" customWidth="1"/>
    <col min="4614" max="4614" width="7.6640625" style="122" customWidth="1"/>
    <col min="4615" max="4615" width="11.44140625" style="122" bestFit="1" customWidth="1"/>
    <col min="4616" max="4864" width="9.109375" style="122"/>
    <col min="4865" max="4865" width="77" style="122" customWidth="1"/>
    <col min="4866" max="4866" width="9.88671875" style="122" customWidth="1"/>
    <col min="4867" max="4867" width="17.44140625" style="122" customWidth="1"/>
    <col min="4868" max="4868" width="18.88671875" style="122" customWidth="1"/>
    <col min="4869" max="4869" width="23.44140625" style="122" customWidth="1"/>
    <col min="4870" max="4870" width="7.6640625" style="122" customWidth="1"/>
    <col min="4871" max="4871" width="11.44140625" style="122" bestFit="1" customWidth="1"/>
    <col min="4872" max="5120" width="9.109375" style="122"/>
    <col min="5121" max="5121" width="77" style="122" customWidth="1"/>
    <col min="5122" max="5122" width="9.88671875" style="122" customWidth="1"/>
    <col min="5123" max="5123" width="17.44140625" style="122" customWidth="1"/>
    <col min="5124" max="5124" width="18.88671875" style="122" customWidth="1"/>
    <col min="5125" max="5125" width="23.44140625" style="122" customWidth="1"/>
    <col min="5126" max="5126" width="7.6640625" style="122" customWidth="1"/>
    <col min="5127" max="5127" width="11.44140625" style="122" bestFit="1" customWidth="1"/>
    <col min="5128" max="5376" width="9.109375" style="122"/>
    <col min="5377" max="5377" width="77" style="122" customWidth="1"/>
    <col min="5378" max="5378" width="9.88671875" style="122" customWidth="1"/>
    <col min="5379" max="5379" width="17.44140625" style="122" customWidth="1"/>
    <col min="5380" max="5380" width="18.88671875" style="122" customWidth="1"/>
    <col min="5381" max="5381" width="23.44140625" style="122" customWidth="1"/>
    <col min="5382" max="5382" width="7.6640625" style="122" customWidth="1"/>
    <col min="5383" max="5383" width="11.44140625" style="122" bestFit="1" customWidth="1"/>
    <col min="5384" max="5632" width="9.109375" style="122"/>
    <col min="5633" max="5633" width="77" style="122" customWidth="1"/>
    <col min="5634" max="5634" width="9.88671875" style="122" customWidth="1"/>
    <col min="5635" max="5635" width="17.44140625" style="122" customWidth="1"/>
    <col min="5636" max="5636" width="18.88671875" style="122" customWidth="1"/>
    <col min="5637" max="5637" width="23.44140625" style="122" customWidth="1"/>
    <col min="5638" max="5638" width="7.6640625" style="122" customWidth="1"/>
    <col min="5639" max="5639" width="11.44140625" style="122" bestFit="1" customWidth="1"/>
    <col min="5640" max="5888" width="9.109375" style="122"/>
    <col min="5889" max="5889" width="77" style="122" customWidth="1"/>
    <col min="5890" max="5890" width="9.88671875" style="122" customWidth="1"/>
    <col min="5891" max="5891" width="17.44140625" style="122" customWidth="1"/>
    <col min="5892" max="5892" width="18.88671875" style="122" customWidth="1"/>
    <col min="5893" max="5893" width="23.44140625" style="122" customWidth="1"/>
    <col min="5894" max="5894" width="7.6640625" style="122" customWidth="1"/>
    <col min="5895" max="5895" width="11.44140625" style="122" bestFit="1" customWidth="1"/>
    <col min="5896" max="6144" width="9.109375" style="122"/>
    <col min="6145" max="6145" width="77" style="122" customWidth="1"/>
    <col min="6146" max="6146" width="9.88671875" style="122" customWidth="1"/>
    <col min="6147" max="6147" width="17.44140625" style="122" customWidth="1"/>
    <col min="6148" max="6148" width="18.88671875" style="122" customWidth="1"/>
    <col min="6149" max="6149" width="23.44140625" style="122" customWidth="1"/>
    <col min="6150" max="6150" width="7.6640625" style="122" customWidth="1"/>
    <col min="6151" max="6151" width="11.44140625" style="122" bestFit="1" customWidth="1"/>
    <col min="6152" max="6400" width="9.109375" style="122"/>
    <col min="6401" max="6401" width="77" style="122" customWidth="1"/>
    <col min="6402" max="6402" width="9.88671875" style="122" customWidth="1"/>
    <col min="6403" max="6403" width="17.44140625" style="122" customWidth="1"/>
    <col min="6404" max="6404" width="18.88671875" style="122" customWidth="1"/>
    <col min="6405" max="6405" width="23.44140625" style="122" customWidth="1"/>
    <col min="6406" max="6406" width="7.6640625" style="122" customWidth="1"/>
    <col min="6407" max="6407" width="11.44140625" style="122" bestFit="1" customWidth="1"/>
    <col min="6408" max="6656" width="9.109375" style="122"/>
    <col min="6657" max="6657" width="77" style="122" customWidth="1"/>
    <col min="6658" max="6658" width="9.88671875" style="122" customWidth="1"/>
    <col min="6659" max="6659" width="17.44140625" style="122" customWidth="1"/>
    <col min="6660" max="6660" width="18.88671875" style="122" customWidth="1"/>
    <col min="6661" max="6661" width="23.44140625" style="122" customWidth="1"/>
    <col min="6662" max="6662" width="7.6640625" style="122" customWidth="1"/>
    <col min="6663" max="6663" width="11.44140625" style="122" bestFit="1" customWidth="1"/>
    <col min="6664" max="6912" width="9.109375" style="122"/>
    <col min="6913" max="6913" width="77" style="122" customWidth="1"/>
    <col min="6914" max="6914" width="9.88671875" style="122" customWidth="1"/>
    <col min="6915" max="6915" width="17.44140625" style="122" customWidth="1"/>
    <col min="6916" max="6916" width="18.88671875" style="122" customWidth="1"/>
    <col min="6917" max="6917" width="23.44140625" style="122" customWidth="1"/>
    <col min="6918" max="6918" width="7.6640625" style="122" customWidth="1"/>
    <col min="6919" max="6919" width="11.44140625" style="122" bestFit="1" customWidth="1"/>
    <col min="6920" max="7168" width="9.109375" style="122"/>
    <col min="7169" max="7169" width="77" style="122" customWidth="1"/>
    <col min="7170" max="7170" width="9.88671875" style="122" customWidth="1"/>
    <col min="7171" max="7171" width="17.44140625" style="122" customWidth="1"/>
    <col min="7172" max="7172" width="18.88671875" style="122" customWidth="1"/>
    <col min="7173" max="7173" width="23.44140625" style="122" customWidth="1"/>
    <col min="7174" max="7174" width="7.6640625" style="122" customWidth="1"/>
    <col min="7175" max="7175" width="11.44140625" style="122" bestFit="1" customWidth="1"/>
    <col min="7176" max="7424" width="9.109375" style="122"/>
    <col min="7425" max="7425" width="77" style="122" customWidth="1"/>
    <col min="7426" max="7426" width="9.88671875" style="122" customWidth="1"/>
    <col min="7427" max="7427" width="17.44140625" style="122" customWidth="1"/>
    <col min="7428" max="7428" width="18.88671875" style="122" customWidth="1"/>
    <col min="7429" max="7429" width="23.44140625" style="122" customWidth="1"/>
    <col min="7430" max="7430" width="7.6640625" style="122" customWidth="1"/>
    <col min="7431" max="7431" width="11.44140625" style="122" bestFit="1" customWidth="1"/>
    <col min="7432" max="7680" width="9.109375" style="122"/>
    <col min="7681" max="7681" width="77" style="122" customWidth="1"/>
    <col min="7682" max="7682" width="9.88671875" style="122" customWidth="1"/>
    <col min="7683" max="7683" width="17.44140625" style="122" customWidth="1"/>
    <col min="7684" max="7684" width="18.88671875" style="122" customWidth="1"/>
    <col min="7685" max="7685" width="23.44140625" style="122" customWidth="1"/>
    <col min="7686" max="7686" width="7.6640625" style="122" customWidth="1"/>
    <col min="7687" max="7687" width="11.44140625" style="122" bestFit="1" customWidth="1"/>
    <col min="7688" max="7936" width="9.109375" style="122"/>
    <col min="7937" max="7937" width="77" style="122" customWidth="1"/>
    <col min="7938" max="7938" width="9.88671875" style="122" customWidth="1"/>
    <col min="7939" max="7939" width="17.44140625" style="122" customWidth="1"/>
    <col min="7940" max="7940" width="18.88671875" style="122" customWidth="1"/>
    <col min="7941" max="7941" width="23.44140625" style="122" customWidth="1"/>
    <col min="7942" max="7942" width="7.6640625" style="122" customWidth="1"/>
    <col min="7943" max="7943" width="11.44140625" style="122" bestFit="1" customWidth="1"/>
    <col min="7944" max="8192" width="9.109375" style="122"/>
    <col min="8193" max="8193" width="77" style="122" customWidth="1"/>
    <col min="8194" max="8194" width="9.88671875" style="122" customWidth="1"/>
    <col min="8195" max="8195" width="17.44140625" style="122" customWidth="1"/>
    <col min="8196" max="8196" width="18.88671875" style="122" customWidth="1"/>
    <col min="8197" max="8197" width="23.44140625" style="122" customWidth="1"/>
    <col min="8198" max="8198" width="7.6640625" style="122" customWidth="1"/>
    <col min="8199" max="8199" width="11.44140625" style="122" bestFit="1" customWidth="1"/>
    <col min="8200" max="8448" width="9.109375" style="122"/>
    <col min="8449" max="8449" width="77" style="122" customWidth="1"/>
    <col min="8450" max="8450" width="9.88671875" style="122" customWidth="1"/>
    <col min="8451" max="8451" width="17.44140625" style="122" customWidth="1"/>
    <col min="8452" max="8452" width="18.88671875" style="122" customWidth="1"/>
    <col min="8453" max="8453" width="23.44140625" style="122" customWidth="1"/>
    <col min="8454" max="8454" width="7.6640625" style="122" customWidth="1"/>
    <col min="8455" max="8455" width="11.44140625" style="122" bestFit="1" customWidth="1"/>
    <col min="8456" max="8704" width="9.109375" style="122"/>
    <col min="8705" max="8705" width="77" style="122" customWidth="1"/>
    <col min="8706" max="8706" width="9.88671875" style="122" customWidth="1"/>
    <col min="8707" max="8707" width="17.44140625" style="122" customWidth="1"/>
    <col min="8708" max="8708" width="18.88671875" style="122" customWidth="1"/>
    <col min="8709" max="8709" width="23.44140625" style="122" customWidth="1"/>
    <col min="8710" max="8710" width="7.6640625" style="122" customWidth="1"/>
    <col min="8711" max="8711" width="11.44140625" style="122" bestFit="1" customWidth="1"/>
    <col min="8712" max="8960" width="9.109375" style="122"/>
    <col min="8961" max="8961" width="77" style="122" customWidth="1"/>
    <col min="8962" max="8962" width="9.88671875" style="122" customWidth="1"/>
    <col min="8963" max="8963" width="17.44140625" style="122" customWidth="1"/>
    <col min="8964" max="8964" width="18.88671875" style="122" customWidth="1"/>
    <col min="8965" max="8965" width="23.44140625" style="122" customWidth="1"/>
    <col min="8966" max="8966" width="7.6640625" style="122" customWidth="1"/>
    <col min="8967" max="8967" width="11.44140625" style="122" bestFit="1" customWidth="1"/>
    <col min="8968" max="9216" width="9.109375" style="122"/>
    <col min="9217" max="9217" width="77" style="122" customWidth="1"/>
    <col min="9218" max="9218" width="9.88671875" style="122" customWidth="1"/>
    <col min="9219" max="9219" width="17.44140625" style="122" customWidth="1"/>
    <col min="9220" max="9220" width="18.88671875" style="122" customWidth="1"/>
    <col min="9221" max="9221" width="23.44140625" style="122" customWidth="1"/>
    <col min="9222" max="9222" width="7.6640625" style="122" customWidth="1"/>
    <col min="9223" max="9223" width="11.44140625" style="122" bestFit="1" customWidth="1"/>
    <col min="9224" max="9472" width="9.109375" style="122"/>
    <col min="9473" max="9473" width="77" style="122" customWidth="1"/>
    <col min="9474" max="9474" width="9.88671875" style="122" customWidth="1"/>
    <col min="9475" max="9475" width="17.44140625" style="122" customWidth="1"/>
    <col min="9476" max="9476" width="18.88671875" style="122" customWidth="1"/>
    <col min="9477" max="9477" width="23.44140625" style="122" customWidth="1"/>
    <col min="9478" max="9478" width="7.6640625" style="122" customWidth="1"/>
    <col min="9479" max="9479" width="11.44140625" style="122" bestFit="1" customWidth="1"/>
    <col min="9480" max="9728" width="9.109375" style="122"/>
    <col min="9729" max="9729" width="77" style="122" customWidth="1"/>
    <col min="9730" max="9730" width="9.88671875" style="122" customWidth="1"/>
    <col min="9731" max="9731" width="17.44140625" style="122" customWidth="1"/>
    <col min="9732" max="9732" width="18.88671875" style="122" customWidth="1"/>
    <col min="9733" max="9733" width="23.44140625" style="122" customWidth="1"/>
    <col min="9734" max="9734" width="7.6640625" style="122" customWidth="1"/>
    <col min="9735" max="9735" width="11.44140625" style="122" bestFit="1" customWidth="1"/>
    <col min="9736" max="9984" width="9.109375" style="122"/>
    <col min="9985" max="9985" width="77" style="122" customWidth="1"/>
    <col min="9986" max="9986" width="9.88671875" style="122" customWidth="1"/>
    <col min="9987" max="9987" width="17.44140625" style="122" customWidth="1"/>
    <col min="9988" max="9988" width="18.88671875" style="122" customWidth="1"/>
    <col min="9989" max="9989" width="23.44140625" style="122" customWidth="1"/>
    <col min="9990" max="9990" width="7.6640625" style="122" customWidth="1"/>
    <col min="9991" max="9991" width="11.44140625" style="122" bestFit="1" customWidth="1"/>
    <col min="9992" max="10240" width="9.109375" style="122"/>
    <col min="10241" max="10241" width="77" style="122" customWidth="1"/>
    <col min="10242" max="10242" width="9.88671875" style="122" customWidth="1"/>
    <col min="10243" max="10243" width="17.44140625" style="122" customWidth="1"/>
    <col min="10244" max="10244" width="18.88671875" style="122" customWidth="1"/>
    <col min="10245" max="10245" width="23.44140625" style="122" customWidth="1"/>
    <col min="10246" max="10246" width="7.6640625" style="122" customWidth="1"/>
    <col min="10247" max="10247" width="11.44140625" style="122" bestFit="1" customWidth="1"/>
    <col min="10248" max="10496" width="9.109375" style="122"/>
    <col min="10497" max="10497" width="77" style="122" customWidth="1"/>
    <col min="10498" max="10498" width="9.88671875" style="122" customWidth="1"/>
    <col min="10499" max="10499" width="17.44140625" style="122" customWidth="1"/>
    <col min="10500" max="10500" width="18.88671875" style="122" customWidth="1"/>
    <col min="10501" max="10501" width="23.44140625" style="122" customWidth="1"/>
    <col min="10502" max="10502" width="7.6640625" style="122" customWidth="1"/>
    <col min="10503" max="10503" width="11.44140625" style="122" bestFit="1" customWidth="1"/>
    <col min="10504" max="10752" width="9.109375" style="122"/>
    <col min="10753" max="10753" width="77" style="122" customWidth="1"/>
    <col min="10754" max="10754" width="9.88671875" style="122" customWidth="1"/>
    <col min="10755" max="10755" width="17.44140625" style="122" customWidth="1"/>
    <col min="10756" max="10756" width="18.88671875" style="122" customWidth="1"/>
    <col min="10757" max="10757" width="23.44140625" style="122" customWidth="1"/>
    <col min="10758" max="10758" width="7.6640625" style="122" customWidth="1"/>
    <col min="10759" max="10759" width="11.44140625" style="122" bestFit="1" customWidth="1"/>
    <col min="10760" max="11008" width="9.109375" style="122"/>
    <col min="11009" max="11009" width="77" style="122" customWidth="1"/>
    <col min="11010" max="11010" width="9.88671875" style="122" customWidth="1"/>
    <col min="11011" max="11011" width="17.44140625" style="122" customWidth="1"/>
    <col min="11012" max="11012" width="18.88671875" style="122" customWidth="1"/>
    <col min="11013" max="11013" width="23.44140625" style="122" customWidth="1"/>
    <col min="11014" max="11014" width="7.6640625" style="122" customWidth="1"/>
    <col min="11015" max="11015" width="11.44140625" style="122" bestFit="1" customWidth="1"/>
    <col min="11016" max="11264" width="9.109375" style="122"/>
    <col min="11265" max="11265" width="77" style="122" customWidth="1"/>
    <col min="11266" max="11266" width="9.88671875" style="122" customWidth="1"/>
    <col min="11267" max="11267" width="17.44140625" style="122" customWidth="1"/>
    <col min="11268" max="11268" width="18.88671875" style="122" customWidth="1"/>
    <col min="11269" max="11269" width="23.44140625" style="122" customWidth="1"/>
    <col min="11270" max="11270" width="7.6640625" style="122" customWidth="1"/>
    <col min="11271" max="11271" width="11.44140625" style="122" bestFit="1" customWidth="1"/>
    <col min="11272" max="11520" width="9.109375" style="122"/>
    <col min="11521" max="11521" width="77" style="122" customWidth="1"/>
    <col min="11522" max="11522" width="9.88671875" style="122" customWidth="1"/>
    <col min="11523" max="11523" width="17.44140625" style="122" customWidth="1"/>
    <col min="11524" max="11524" width="18.88671875" style="122" customWidth="1"/>
    <col min="11525" max="11525" width="23.44140625" style="122" customWidth="1"/>
    <col min="11526" max="11526" width="7.6640625" style="122" customWidth="1"/>
    <col min="11527" max="11527" width="11.44140625" style="122" bestFit="1" customWidth="1"/>
    <col min="11528" max="11776" width="9.109375" style="122"/>
    <col min="11777" max="11777" width="77" style="122" customWidth="1"/>
    <col min="11778" max="11778" width="9.88671875" style="122" customWidth="1"/>
    <col min="11779" max="11779" width="17.44140625" style="122" customWidth="1"/>
    <col min="11780" max="11780" width="18.88671875" style="122" customWidth="1"/>
    <col min="11781" max="11781" width="23.44140625" style="122" customWidth="1"/>
    <col min="11782" max="11782" width="7.6640625" style="122" customWidth="1"/>
    <col min="11783" max="11783" width="11.44140625" style="122" bestFit="1" customWidth="1"/>
    <col min="11784" max="12032" width="9.109375" style="122"/>
    <col min="12033" max="12033" width="77" style="122" customWidth="1"/>
    <col min="12034" max="12034" width="9.88671875" style="122" customWidth="1"/>
    <col min="12035" max="12035" width="17.44140625" style="122" customWidth="1"/>
    <col min="12036" max="12036" width="18.88671875" style="122" customWidth="1"/>
    <col min="12037" max="12037" width="23.44140625" style="122" customWidth="1"/>
    <col min="12038" max="12038" width="7.6640625" style="122" customWidth="1"/>
    <col min="12039" max="12039" width="11.44140625" style="122" bestFit="1" customWidth="1"/>
    <col min="12040" max="12288" width="9.109375" style="122"/>
    <col min="12289" max="12289" width="77" style="122" customWidth="1"/>
    <col min="12290" max="12290" width="9.88671875" style="122" customWidth="1"/>
    <col min="12291" max="12291" width="17.44140625" style="122" customWidth="1"/>
    <col min="12292" max="12292" width="18.88671875" style="122" customWidth="1"/>
    <col min="12293" max="12293" width="23.44140625" style="122" customWidth="1"/>
    <col min="12294" max="12294" width="7.6640625" style="122" customWidth="1"/>
    <col min="12295" max="12295" width="11.44140625" style="122" bestFit="1" customWidth="1"/>
    <col min="12296" max="12544" width="9.109375" style="122"/>
    <col min="12545" max="12545" width="77" style="122" customWidth="1"/>
    <col min="12546" max="12546" width="9.88671875" style="122" customWidth="1"/>
    <col min="12547" max="12547" width="17.44140625" style="122" customWidth="1"/>
    <col min="12548" max="12548" width="18.88671875" style="122" customWidth="1"/>
    <col min="12549" max="12549" width="23.44140625" style="122" customWidth="1"/>
    <col min="12550" max="12550" width="7.6640625" style="122" customWidth="1"/>
    <col min="12551" max="12551" width="11.44140625" style="122" bestFit="1" customWidth="1"/>
    <col min="12552" max="12800" width="9.109375" style="122"/>
    <col min="12801" max="12801" width="77" style="122" customWidth="1"/>
    <col min="12802" max="12802" width="9.88671875" style="122" customWidth="1"/>
    <col min="12803" max="12803" width="17.44140625" style="122" customWidth="1"/>
    <col min="12804" max="12804" width="18.88671875" style="122" customWidth="1"/>
    <col min="12805" max="12805" width="23.44140625" style="122" customWidth="1"/>
    <col min="12806" max="12806" width="7.6640625" style="122" customWidth="1"/>
    <col min="12807" max="12807" width="11.44140625" style="122" bestFit="1" customWidth="1"/>
    <col min="12808" max="13056" width="9.109375" style="122"/>
    <col min="13057" max="13057" width="77" style="122" customWidth="1"/>
    <col min="13058" max="13058" width="9.88671875" style="122" customWidth="1"/>
    <col min="13059" max="13059" width="17.44140625" style="122" customWidth="1"/>
    <col min="13060" max="13060" width="18.88671875" style="122" customWidth="1"/>
    <col min="13061" max="13061" width="23.44140625" style="122" customWidth="1"/>
    <col min="13062" max="13062" width="7.6640625" style="122" customWidth="1"/>
    <col min="13063" max="13063" width="11.44140625" style="122" bestFit="1" customWidth="1"/>
    <col min="13064" max="13312" width="9.109375" style="122"/>
    <col min="13313" max="13313" width="77" style="122" customWidth="1"/>
    <col min="13314" max="13314" width="9.88671875" style="122" customWidth="1"/>
    <col min="13315" max="13315" width="17.44140625" style="122" customWidth="1"/>
    <col min="13316" max="13316" width="18.88671875" style="122" customWidth="1"/>
    <col min="13317" max="13317" width="23.44140625" style="122" customWidth="1"/>
    <col min="13318" max="13318" width="7.6640625" style="122" customWidth="1"/>
    <col min="13319" max="13319" width="11.44140625" style="122" bestFit="1" customWidth="1"/>
    <col min="13320" max="13568" width="9.109375" style="122"/>
    <col min="13569" max="13569" width="77" style="122" customWidth="1"/>
    <col min="13570" max="13570" width="9.88671875" style="122" customWidth="1"/>
    <col min="13571" max="13571" width="17.44140625" style="122" customWidth="1"/>
    <col min="13572" max="13572" width="18.88671875" style="122" customWidth="1"/>
    <col min="13573" max="13573" width="23.44140625" style="122" customWidth="1"/>
    <col min="13574" max="13574" width="7.6640625" style="122" customWidth="1"/>
    <col min="13575" max="13575" width="11.44140625" style="122" bestFit="1" customWidth="1"/>
    <col min="13576" max="13824" width="9.109375" style="122"/>
    <col min="13825" max="13825" width="77" style="122" customWidth="1"/>
    <col min="13826" max="13826" width="9.88671875" style="122" customWidth="1"/>
    <col min="13827" max="13827" width="17.44140625" style="122" customWidth="1"/>
    <col min="13828" max="13828" width="18.88671875" style="122" customWidth="1"/>
    <col min="13829" max="13829" width="23.44140625" style="122" customWidth="1"/>
    <col min="13830" max="13830" width="7.6640625" style="122" customWidth="1"/>
    <col min="13831" max="13831" width="11.44140625" style="122" bestFit="1" customWidth="1"/>
    <col min="13832" max="14080" width="9.109375" style="122"/>
    <col min="14081" max="14081" width="77" style="122" customWidth="1"/>
    <col min="14082" max="14082" width="9.88671875" style="122" customWidth="1"/>
    <col min="14083" max="14083" width="17.44140625" style="122" customWidth="1"/>
    <col min="14084" max="14084" width="18.88671875" style="122" customWidth="1"/>
    <col min="14085" max="14085" width="23.44140625" style="122" customWidth="1"/>
    <col min="14086" max="14086" width="7.6640625" style="122" customWidth="1"/>
    <col min="14087" max="14087" width="11.44140625" style="122" bestFit="1" customWidth="1"/>
    <col min="14088" max="14336" width="9.109375" style="122"/>
    <col min="14337" max="14337" width="77" style="122" customWidth="1"/>
    <col min="14338" max="14338" width="9.88671875" style="122" customWidth="1"/>
    <col min="14339" max="14339" width="17.44140625" style="122" customWidth="1"/>
    <col min="14340" max="14340" width="18.88671875" style="122" customWidth="1"/>
    <col min="14341" max="14341" width="23.44140625" style="122" customWidth="1"/>
    <col min="14342" max="14342" width="7.6640625" style="122" customWidth="1"/>
    <col min="14343" max="14343" width="11.44140625" style="122" bestFit="1" customWidth="1"/>
    <col min="14344" max="14592" width="9.109375" style="122"/>
    <col min="14593" max="14593" width="77" style="122" customWidth="1"/>
    <col min="14594" max="14594" width="9.88671875" style="122" customWidth="1"/>
    <col min="14595" max="14595" width="17.44140625" style="122" customWidth="1"/>
    <col min="14596" max="14596" width="18.88671875" style="122" customWidth="1"/>
    <col min="14597" max="14597" width="23.44140625" style="122" customWidth="1"/>
    <col min="14598" max="14598" width="7.6640625" style="122" customWidth="1"/>
    <col min="14599" max="14599" width="11.44140625" style="122" bestFit="1" customWidth="1"/>
    <col min="14600" max="14848" width="9.109375" style="122"/>
    <col min="14849" max="14849" width="77" style="122" customWidth="1"/>
    <col min="14850" max="14850" width="9.88671875" style="122" customWidth="1"/>
    <col min="14851" max="14851" width="17.44140625" style="122" customWidth="1"/>
    <col min="14852" max="14852" width="18.88671875" style="122" customWidth="1"/>
    <col min="14853" max="14853" width="23.44140625" style="122" customWidth="1"/>
    <col min="14854" max="14854" width="7.6640625" style="122" customWidth="1"/>
    <col min="14855" max="14855" width="11.44140625" style="122" bestFit="1" customWidth="1"/>
    <col min="14856" max="15104" width="9.109375" style="122"/>
    <col min="15105" max="15105" width="77" style="122" customWidth="1"/>
    <col min="15106" max="15106" width="9.88671875" style="122" customWidth="1"/>
    <col min="15107" max="15107" width="17.44140625" style="122" customWidth="1"/>
    <col min="15108" max="15108" width="18.88671875" style="122" customWidth="1"/>
    <col min="15109" max="15109" width="23.44140625" style="122" customWidth="1"/>
    <col min="15110" max="15110" width="7.6640625" style="122" customWidth="1"/>
    <col min="15111" max="15111" width="11.44140625" style="122" bestFit="1" customWidth="1"/>
    <col min="15112" max="15360" width="9.109375" style="122"/>
    <col min="15361" max="15361" width="77" style="122" customWidth="1"/>
    <col min="15362" max="15362" width="9.88671875" style="122" customWidth="1"/>
    <col min="15363" max="15363" width="17.44140625" style="122" customWidth="1"/>
    <col min="15364" max="15364" width="18.88671875" style="122" customWidth="1"/>
    <col min="15365" max="15365" width="23.44140625" style="122" customWidth="1"/>
    <col min="15366" max="15366" width="7.6640625" style="122" customWidth="1"/>
    <col min="15367" max="15367" width="11.44140625" style="122" bestFit="1" customWidth="1"/>
    <col min="15368" max="15616" width="9.109375" style="122"/>
    <col min="15617" max="15617" width="77" style="122" customWidth="1"/>
    <col min="15618" max="15618" width="9.88671875" style="122" customWidth="1"/>
    <col min="15619" max="15619" width="17.44140625" style="122" customWidth="1"/>
    <col min="15620" max="15620" width="18.88671875" style="122" customWidth="1"/>
    <col min="15621" max="15621" width="23.44140625" style="122" customWidth="1"/>
    <col min="15622" max="15622" width="7.6640625" style="122" customWidth="1"/>
    <col min="15623" max="15623" width="11.44140625" style="122" bestFit="1" customWidth="1"/>
    <col min="15624" max="15872" width="9.109375" style="122"/>
    <col min="15873" max="15873" width="77" style="122" customWidth="1"/>
    <col min="15874" max="15874" width="9.88671875" style="122" customWidth="1"/>
    <col min="15875" max="15875" width="17.44140625" style="122" customWidth="1"/>
    <col min="15876" max="15876" width="18.88671875" style="122" customWidth="1"/>
    <col min="15877" max="15877" width="23.44140625" style="122" customWidth="1"/>
    <col min="15878" max="15878" width="7.6640625" style="122" customWidth="1"/>
    <col min="15879" max="15879" width="11.44140625" style="122" bestFit="1" customWidth="1"/>
    <col min="15880" max="16128" width="9.109375" style="122"/>
    <col min="16129" max="16129" width="77" style="122" customWidth="1"/>
    <col min="16130" max="16130" width="9.88671875" style="122" customWidth="1"/>
    <col min="16131" max="16131" width="17.44140625" style="122" customWidth="1"/>
    <col min="16132" max="16132" width="18.88671875" style="122" customWidth="1"/>
    <col min="16133" max="16133" width="23.44140625" style="122" customWidth="1"/>
    <col min="16134" max="16134" width="7.6640625" style="122" customWidth="1"/>
    <col min="16135" max="16135" width="11.44140625" style="122" bestFit="1" customWidth="1"/>
    <col min="16136" max="16384" width="9.109375" style="122"/>
  </cols>
  <sheetData>
    <row r="1" spans="1:5" ht="12.75" customHeight="1" x14ac:dyDescent="0.25">
      <c r="C1" s="123" t="s">
        <v>0</v>
      </c>
      <c r="D1" s="123"/>
      <c r="E1" s="123"/>
    </row>
    <row r="2" spans="1:5" ht="12.75" customHeight="1" x14ac:dyDescent="0.25">
      <c r="C2" s="123" t="s">
        <v>1</v>
      </c>
      <c r="D2" s="123"/>
      <c r="E2" s="123"/>
    </row>
    <row r="3" spans="1:5" ht="12.75" customHeight="1" x14ac:dyDescent="0.25">
      <c r="C3" s="123" t="s">
        <v>2</v>
      </c>
      <c r="D3" s="123"/>
      <c r="E3" s="123"/>
    </row>
    <row r="4" spans="1:5" ht="12.75" customHeight="1" x14ac:dyDescent="0.25">
      <c r="C4" s="123" t="s">
        <v>3</v>
      </c>
      <c r="D4" s="123"/>
      <c r="E4" s="123"/>
    </row>
    <row r="5" spans="1:5" ht="12.75" customHeight="1" x14ac:dyDescent="0.25">
      <c r="C5" s="123" t="s">
        <v>4</v>
      </c>
      <c r="D5" s="123"/>
      <c r="E5" s="123"/>
    </row>
    <row r="6" spans="1:5" ht="12.75" customHeight="1" x14ac:dyDescent="0.25">
      <c r="C6" s="124"/>
      <c r="D6" s="124"/>
      <c r="E6" s="124"/>
    </row>
    <row r="7" spans="1:5" ht="17.25" customHeight="1" x14ac:dyDescent="0.25">
      <c r="C7" s="125" t="s">
        <v>5</v>
      </c>
      <c r="D7" s="125"/>
      <c r="E7" s="126">
        <f>E35</f>
        <v>17315217</v>
      </c>
    </row>
    <row r="8" spans="1:5" ht="12.75" customHeight="1" x14ac:dyDescent="0.25">
      <c r="C8" s="127" t="s">
        <v>135</v>
      </c>
      <c r="D8" s="127"/>
      <c r="E8" s="127"/>
    </row>
    <row r="9" spans="1:5" ht="18" customHeight="1" x14ac:dyDescent="0.25">
      <c r="B9" s="128"/>
      <c r="C9" s="129"/>
      <c r="D9" s="129"/>
      <c r="E9" s="129"/>
    </row>
    <row r="10" spans="1:5" ht="11.25" customHeight="1" x14ac:dyDescent="0.25">
      <c r="B10" s="130" t="s">
        <v>136</v>
      </c>
      <c r="C10" s="131" t="s">
        <v>7</v>
      </c>
      <c r="D10" s="131"/>
      <c r="E10" s="131"/>
    </row>
    <row r="11" spans="1:5" ht="21" customHeight="1" x14ac:dyDescent="0.25">
      <c r="C11" s="132" t="s">
        <v>8</v>
      </c>
      <c r="D11" s="132"/>
      <c r="E11" s="132"/>
    </row>
    <row r="12" spans="1:5" ht="19.8" customHeight="1" x14ac:dyDescent="0.25">
      <c r="C12" s="133" t="s">
        <v>9</v>
      </c>
      <c r="D12" s="133"/>
      <c r="E12" s="133"/>
    </row>
    <row r="13" spans="1:5" ht="10.5" customHeight="1" x14ac:dyDescent="0.25">
      <c r="C13" s="131" t="s">
        <v>10</v>
      </c>
      <c r="D13" s="131"/>
      <c r="E13" s="131"/>
    </row>
    <row r="14" spans="1:5" ht="19.5" customHeight="1" x14ac:dyDescent="0.3">
      <c r="A14" s="134"/>
      <c r="C14" s="135"/>
      <c r="D14" s="136"/>
      <c r="E14" s="137" t="s">
        <v>11</v>
      </c>
    </row>
    <row r="15" spans="1:5" ht="12" customHeight="1" x14ac:dyDescent="0.25">
      <c r="B15" s="130"/>
      <c r="C15" s="131" t="s">
        <v>137</v>
      </c>
      <c r="D15" s="131"/>
      <c r="E15" s="138"/>
    </row>
    <row r="16" spans="1:5" ht="15" customHeight="1" x14ac:dyDescent="0.25">
      <c r="C16" s="139" t="s">
        <v>13</v>
      </c>
      <c r="D16" s="139"/>
      <c r="E16" s="140"/>
    </row>
    <row r="17" spans="1:6" ht="12.75" customHeight="1" x14ac:dyDescent="0.25">
      <c r="B17" s="130"/>
      <c r="C17" s="141"/>
      <c r="D17" s="142"/>
      <c r="E17" s="143" t="s">
        <v>14</v>
      </c>
    </row>
    <row r="18" spans="1:6" ht="15" customHeight="1" x14ac:dyDescent="0.25">
      <c r="C18" s="144"/>
    </row>
    <row r="19" spans="1:6" ht="20.399999999999999" x14ac:dyDescent="0.35">
      <c r="A19" s="145" t="s">
        <v>15</v>
      </c>
      <c r="B19" s="145"/>
      <c r="C19" s="145"/>
      <c r="D19" s="145"/>
      <c r="E19" s="145"/>
    </row>
    <row r="20" spans="1:6" ht="21" customHeight="1" x14ac:dyDescent="0.35">
      <c r="A20" s="145" t="s">
        <v>16</v>
      </c>
      <c r="B20" s="145"/>
      <c r="C20" s="145"/>
      <c r="D20" s="145"/>
      <c r="E20" s="145"/>
    </row>
    <row r="21" spans="1:6" ht="14.25" customHeight="1" x14ac:dyDescent="0.3">
      <c r="A21" s="146"/>
      <c r="B21" s="147"/>
      <c r="C21" s="146"/>
      <c r="D21" s="146"/>
      <c r="E21" s="146"/>
      <c r="F21" s="122" t="s">
        <v>138</v>
      </c>
    </row>
    <row r="22" spans="1:6" ht="18" customHeight="1" x14ac:dyDescent="0.25">
      <c r="A22" s="148" t="s">
        <v>17</v>
      </c>
      <c r="B22" s="148"/>
      <c r="C22" s="148"/>
      <c r="D22" s="148"/>
      <c r="E22" s="148"/>
    </row>
    <row r="23" spans="1:6" ht="12" customHeight="1" x14ac:dyDescent="0.25">
      <c r="A23" s="149" t="s">
        <v>18</v>
      </c>
      <c r="B23" s="149"/>
      <c r="C23" s="149"/>
      <c r="D23" s="149"/>
      <c r="E23" s="149"/>
    </row>
    <row r="24" spans="1:6" ht="17.399999999999999" x14ac:dyDescent="0.25">
      <c r="A24" s="150" t="s">
        <v>19</v>
      </c>
      <c r="B24" s="150"/>
      <c r="C24" s="150"/>
      <c r="D24" s="150"/>
      <c r="E24" s="150"/>
    </row>
    <row r="25" spans="1:6" ht="12" customHeight="1" x14ac:dyDescent="0.25">
      <c r="A25" s="149" t="s">
        <v>20</v>
      </c>
      <c r="B25" s="149"/>
      <c r="C25" s="149"/>
      <c r="D25" s="149"/>
      <c r="E25" s="149"/>
    </row>
    <row r="26" spans="1:6" ht="15.75" customHeight="1" x14ac:dyDescent="0.25">
      <c r="A26" s="151" t="s">
        <v>142</v>
      </c>
      <c r="B26" s="130"/>
      <c r="C26" s="130"/>
      <c r="D26" s="130"/>
      <c r="E26" s="130"/>
    </row>
    <row r="27" spans="1:6" ht="14.25" customHeight="1" x14ac:dyDescent="0.25">
      <c r="A27" s="152" t="s">
        <v>22</v>
      </c>
      <c r="B27" s="153" t="s">
        <v>23</v>
      </c>
      <c r="C27" s="154" t="s">
        <v>24</v>
      </c>
      <c r="D27" s="155"/>
      <c r="E27" s="155"/>
    </row>
    <row r="28" spans="1:6" ht="15" customHeight="1" x14ac:dyDescent="0.25">
      <c r="A28" s="152" t="s">
        <v>25</v>
      </c>
      <c r="B28" s="156"/>
      <c r="C28" s="156"/>
      <c r="D28" s="156"/>
      <c r="E28" s="156"/>
    </row>
    <row r="29" spans="1:6" ht="14.25" customHeight="1" x14ac:dyDescent="0.25">
      <c r="A29" s="157" t="s">
        <v>26</v>
      </c>
      <c r="B29" s="158"/>
      <c r="C29" s="159"/>
      <c r="D29" s="158"/>
      <c r="E29" s="158"/>
    </row>
    <row r="30" spans="1:6" ht="15.75" customHeight="1" x14ac:dyDescent="0.3">
      <c r="A30" s="160" t="s">
        <v>143</v>
      </c>
      <c r="B30" s="155"/>
      <c r="C30" s="155"/>
      <c r="D30" s="155"/>
      <c r="E30" s="155"/>
    </row>
    <row r="31" spans="1:6" ht="12.75" customHeight="1" x14ac:dyDescent="0.25">
      <c r="A31" s="161"/>
      <c r="B31" s="161"/>
      <c r="C31" s="161"/>
      <c r="D31" s="161"/>
      <c r="E31" s="162" t="s">
        <v>139</v>
      </c>
    </row>
    <row r="32" spans="1:6" ht="15.75" customHeight="1" x14ac:dyDescent="0.25">
      <c r="A32" s="163" t="s">
        <v>30</v>
      </c>
      <c r="B32" s="164"/>
      <c r="C32" s="165" t="s">
        <v>31</v>
      </c>
      <c r="D32" s="166"/>
      <c r="E32" s="163" t="s">
        <v>32</v>
      </c>
    </row>
    <row r="33" spans="1:6" ht="18" customHeight="1" x14ac:dyDescent="0.25">
      <c r="A33" s="167"/>
      <c r="B33" s="168" t="s">
        <v>33</v>
      </c>
      <c r="C33" s="169" t="s">
        <v>34</v>
      </c>
      <c r="D33" s="169" t="s">
        <v>35</v>
      </c>
      <c r="E33" s="167"/>
    </row>
    <row r="34" spans="1:6" s="172" customFormat="1" ht="11.25" customHeight="1" x14ac:dyDescent="0.25">
      <c r="A34" s="170" t="s">
        <v>36</v>
      </c>
      <c r="B34" s="171" t="s">
        <v>37</v>
      </c>
      <c r="C34" s="171" t="s">
        <v>38</v>
      </c>
      <c r="D34" s="171" t="s">
        <v>39</v>
      </c>
      <c r="E34" s="171" t="s">
        <v>40</v>
      </c>
    </row>
    <row r="35" spans="1:6" ht="18.899999999999999" customHeight="1" x14ac:dyDescent="0.3">
      <c r="A35" s="173" t="s">
        <v>144</v>
      </c>
      <c r="B35" s="168" t="s">
        <v>42</v>
      </c>
      <c r="C35" s="174">
        <v>17248129</v>
      </c>
      <c r="D35" s="174">
        <f>D38+D43+D47+D51</f>
        <v>67088</v>
      </c>
      <c r="E35" s="174">
        <f>C35+D35</f>
        <v>17315217</v>
      </c>
      <c r="F35" s="175"/>
    </row>
    <row r="36" spans="1:6" ht="15" customHeight="1" x14ac:dyDescent="0.25">
      <c r="A36" s="176" t="s">
        <v>43</v>
      </c>
      <c r="B36" s="168" t="s">
        <v>42</v>
      </c>
      <c r="C36" s="177">
        <v>17248129</v>
      </c>
      <c r="D36" s="177" t="s">
        <v>42</v>
      </c>
      <c r="E36" s="177">
        <f>C36</f>
        <v>17248129</v>
      </c>
    </row>
    <row r="37" spans="1:6" ht="15" customHeight="1" x14ac:dyDescent="0.25">
      <c r="A37" s="176" t="s">
        <v>44</v>
      </c>
      <c r="B37" s="168" t="s">
        <v>42</v>
      </c>
      <c r="C37" s="177" t="s">
        <v>42</v>
      </c>
      <c r="D37" s="177">
        <f>D38+D43+D47</f>
        <v>67088</v>
      </c>
      <c r="E37" s="177">
        <f>E38+E43+E51</f>
        <v>67088</v>
      </c>
    </row>
    <row r="38" spans="1:6" ht="27.75" customHeight="1" x14ac:dyDescent="0.25">
      <c r="A38" s="178" t="s">
        <v>45</v>
      </c>
      <c r="B38" s="179">
        <v>25010000</v>
      </c>
      <c r="C38" s="177" t="s">
        <v>42</v>
      </c>
      <c r="D38" s="177">
        <f>D39+D40+D41+D42</f>
        <v>67088</v>
      </c>
      <c r="E38" s="177">
        <f>E39+E40+E41+E42</f>
        <v>67088</v>
      </c>
    </row>
    <row r="39" spans="1:6" ht="30" customHeight="1" x14ac:dyDescent="0.25">
      <c r="A39" s="180" t="s">
        <v>46</v>
      </c>
      <c r="B39" s="181">
        <v>25010100</v>
      </c>
      <c r="C39" s="182" t="s">
        <v>42</v>
      </c>
      <c r="D39" s="177">
        <v>0</v>
      </c>
      <c r="E39" s="177">
        <f>D39</f>
        <v>0</v>
      </c>
    </row>
    <row r="40" spans="1:6" ht="15" customHeight="1" x14ac:dyDescent="0.25">
      <c r="A40" s="180" t="s">
        <v>47</v>
      </c>
      <c r="B40" s="181">
        <v>25010200</v>
      </c>
      <c r="C40" s="182" t="s">
        <v>42</v>
      </c>
      <c r="D40" s="177">
        <v>0</v>
      </c>
      <c r="E40" s="177">
        <f>D40</f>
        <v>0</v>
      </c>
    </row>
    <row r="41" spans="1:6" ht="32.25" customHeight="1" x14ac:dyDescent="0.25">
      <c r="A41" s="180" t="str">
        <f>[1]Кош.101!A41</f>
        <v>Плата за оренду майна бюджетних установ, що здійснюється відповідно до Закону України " Про оренду державного та комунального майна"</v>
      </c>
      <c r="B41" s="179">
        <v>25010300</v>
      </c>
      <c r="C41" s="182" t="s">
        <v>42</v>
      </c>
      <c r="D41" s="177">
        <v>67088</v>
      </c>
      <c r="E41" s="177">
        <f>D41</f>
        <v>67088</v>
      </c>
    </row>
    <row r="42" spans="1:6" ht="28.5" customHeight="1" x14ac:dyDescent="0.25">
      <c r="A42" s="180" t="s">
        <v>49</v>
      </c>
      <c r="B42" s="181">
        <v>25010400</v>
      </c>
      <c r="C42" s="182" t="s">
        <v>42</v>
      </c>
      <c r="D42" s="177"/>
      <c r="E42" s="177">
        <f>D42</f>
        <v>0</v>
      </c>
    </row>
    <row r="43" spans="1:6" ht="15.75" customHeight="1" x14ac:dyDescent="0.25">
      <c r="A43" s="183" t="s">
        <v>50</v>
      </c>
      <c r="B43" s="179">
        <v>25020000</v>
      </c>
      <c r="C43" s="177" t="s">
        <v>42</v>
      </c>
      <c r="D43" s="177">
        <f>D44+D45</f>
        <v>0</v>
      </c>
      <c r="E43" s="177">
        <f>E44+E45</f>
        <v>0</v>
      </c>
    </row>
    <row r="44" spans="1:6" ht="15" customHeight="1" x14ac:dyDescent="0.25">
      <c r="A44" s="180" t="s">
        <v>51</v>
      </c>
      <c r="B44" s="179">
        <v>25020100</v>
      </c>
      <c r="C44" s="182" t="s">
        <v>42</v>
      </c>
      <c r="D44" s="177"/>
      <c r="E44" s="177"/>
    </row>
    <row r="45" spans="1:6" ht="74.25" customHeight="1" x14ac:dyDescent="0.25">
      <c r="A45" s="184" t="s">
        <v>52</v>
      </c>
      <c r="B45" s="181">
        <v>25020200</v>
      </c>
      <c r="C45" s="182" t="s">
        <v>42</v>
      </c>
      <c r="D45" s="177">
        <v>0</v>
      </c>
      <c r="E45" s="177">
        <v>0</v>
      </c>
    </row>
    <row r="46" spans="1:6" ht="120.6" customHeight="1" x14ac:dyDescent="0.25">
      <c r="A46" s="185" t="s">
        <v>53</v>
      </c>
      <c r="B46" s="186">
        <v>25020300</v>
      </c>
      <c r="C46" s="182" t="s">
        <v>42</v>
      </c>
      <c r="D46" s="177"/>
      <c r="E46" s="177"/>
    </row>
    <row r="47" spans="1:6" ht="15" customHeight="1" x14ac:dyDescent="0.25">
      <c r="A47" s="178" t="s">
        <v>54</v>
      </c>
      <c r="B47" s="187"/>
      <c r="C47" s="177" t="s">
        <v>42</v>
      </c>
      <c r="D47" s="177">
        <f>D48</f>
        <v>0</v>
      </c>
      <c r="E47" s="177">
        <f>E48</f>
        <v>0</v>
      </c>
    </row>
    <row r="48" spans="1:6" ht="16.5" customHeight="1" x14ac:dyDescent="0.25">
      <c r="A48" s="178" t="s">
        <v>55</v>
      </c>
      <c r="B48" s="187"/>
      <c r="C48" s="177" t="s">
        <v>42</v>
      </c>
      <c r="D48" s="188"/>
      <c r="E48" s="188"/>
    </row>
    <row r="49" spans="1:5" ht="27.75" customHeight="1" x14ac:dyDescent="0.25">
      <c r="A49" s="189" t="s">
        <v>56</v>
      </c>
      <c r="B49" s="187"/>
      <c r="C49" s="177" t="s">
        <v>42</v>
      </c>
      <c r="D49" s="188"/>
      <c r="E49" s="188"/>
    </row>
    <row r="50" spans="1:5" ht="16.5" customHeight="1" x14ac:dyDescent="0.25">
      <c r="A50" s="176" t="s">
        <v>57</v>
      </c>
      <c r="B50" s="187">
        <v>600000</v>
      </c>
      <c r="C50" s="182" t="s">
        <v>42</v>
      </c>
      <c r="D50" s="188">
        <f>D51</f>
        <v>0</v>
      </c>
      <c r="E50" s="188">
        <f>E51</f>
        <v>0</v>
      </c>
    </row>
    <row r="51" spans="1:5" ht="27.75" customHeight="1" x14ac:dyDescent="0.25">
      <c r="A51" s="176" t="s">
        <v>58</v>
      </c>
      <c r="B51" s="187">
        <v>602400</v>
      </c>
      <c r="C51" s="182" t="s">
        <v>42</v>
      </c>
      <c r="D51" s="188"/>
      <c r="E51" s="188"/>
    </row>
    <row r="52" spans="1:5" ht="12" customHeight="1" x14ac:dyDescent="0.25">
      <c r="A52" s="190" t="s">
        <v>59</v>
      </c>
      <c r="B52" s="187"/>
      <c r="C52" s="177" t="s">
        <v>42</v>
      </c>
      <c r="D52" s="177"/>
      <c r="E52" s="177"/>
    </row>
    <row r="53" spans="1:5" ht="15.75" customHeight="1" x14ac:dyDescent="0.25">
      <c r="A53" s="191"/>
      <c r="B53" s="187"/>
      <c r="C53" s="177" t="s">
        <v>42</v>
      </c>
      <c r="D53" s="177" t="s">
        <v>60</v>
      </c>
      <c r="E53" s="177" t="s">
        <v>60</v>
      </c>
    </row>
    <row r="54" spans="1:5" ht="21" customHeight="1" x14ac:dyDescent="0.3">
      <c r="A54" s="173" t="s">
        <v>145</v>
      </c>
      <c r="B54" s="168" t="s">
        <v>42</v>
      </c>
      <c r="C54" s="192">
        <v>17248129</v>
      </c>
      <c r="D54" s="192">
        <f>D55+D91</f>
        <v>67088</v>
      </c>
      <c r="E54" s="192">
        <f>SUM(C54:D54)</f>
        <v>17315217</v>
      </c>
    </row>
    <row r="55" spans="1:5" ht="15.75" customHeight="1" x14ac:dyDescent="0.25">
      <c r="A55" s="193" t="s">
        <v>62</v>
      </c>
      <c r="B55" s="194">
        <v>2000</v>
      </c>
      <c r="C55" s="195">
        <v>17248129</v>
      </c>
      <c r="D55" s="195">
        <f>D58+D61+D62+D79+D82+D86+D90</f>
        <v>67088</v>
      </c>
      <c r="E55" s="195">
        <f>SUM(C55:D55)</f>
        <v>17315217</v>
      </c>
    </row>
    <row r="56" spans="1:5" ht="15.75" customHeight="1" x14ac:dyDescent="0.25">
      <c r="A56" s="193" t="s">
        <v>63</v>
      </c>
      <c r="B56" s="194">
        <v>2100</v>
      </c>
      <c r="C56" s="195">
        <v>13846758</v>
      </c>
      <c r="D56" s="195">
        <f>D57+D61</f>
        <v>0</v>
      </c>
      <c r="E56" s="195">
        <f>SUM(C56:D56)</f>
        <v>13846758</v>
      </c>
    </row>
    <row r="57" spans="1:5" ht="15" customHeight="1" x14ac:dyDescent="0.25">
      <c r="A57" s="196" t="s">
        <v>64</v>
      </c>
      <c r="B57" s="194">
        <v>2110</v>
      </c>
      <c r="C57" s="195">
        <v>11349802</v>
      </c>
      <c r="D57" s="195">
        <f>D58+D61</f>
        <v>0</v>
      </c>
      <c r="E57" s="174">
        <f>SUM(C57:D57)</f>
        <v>11349802</v>
      </c>
    </row>
    <row r="58" spans="1:5" ht="15" customHeight="1" x14ac:dyDescent="0.25">
      <c r="A58" s="197" t="s">
        <v>65</v>
      </c>
      <c r="B58" s="198">
        <v>2111</v>
      </c>
      <c r="C58" s="195">
        <v>11349802</v>
      </c>
      <c r="D58" s="195">
        <v>0</v>
      </c>
      <c r="E58" s="195">
        <f>C58+D58</f>
        <v>11349802</v>
      </c>
    </row>
    <row r="59" spans="1:5" ht="15" customHeight="1" x14ac:dyDescent="0.25">
      <c r="A59" s="199" t="s">
        <v>66</v>
      </c>
      <c r="B59" s="198">
        <v>2112</v>
      </c>
      <c r="C59" s="195">
        <v>0</v>
      </c>
      <c r="D59" s="195">
        <v>0</v>
      </c>
      <c r="E59" s="195">
        <v>0</v>
      </c>
    </row>
    <row r="60" spans="1:5" ht="15" customHeight="1" x14ac:dyDescent="0.25">
      <c r="A60" s="199" t="s">
        <v>67</v>
      </c>
      <c r="B60" s="198">
        <v>2113</v>
      </c>
      <c r="C60" s="195">
        <v>0</v>
      </c>
      <c r="D60" s="195">
        <v>0</v>
      </c>
      <c r="E60" s="195">
        <v>0</v>
      </c>
    </row>
    <row r="61" spans="1:5" ht="15" customHeight="1" x14ac:dyDescent="0.25">
      <c r="A61" s="196" t="s">
        <v>68</v>
      </c>
      <c r="B61" s="194">
        <v>2120</v>
      </c>
      <c r="C61" s="195">
        <v>2496956</v>
      </c>
      <c r="D61" s="195">
        <v>0</v>
      </c>
      <c r="E61" s="195">
        <f t="shared" ref="E61:E73" si="0">C61+D61</f>
        <v>2496956</v>
      </c>
    </row>
    <row r="62" spans="1:5" ht="15.75" customHeight="1" x14ac:dyDescent="0.25">
      <c r="A62" s="200" t="s">
        <v>69</v>
      </c>
      <c r="B62" s="194">
        <v>2200</v>
      </c>
      <c r="C62" s="195">
        <v>3401371</v>
      </c>
      <c r="D62" s="195">
        <f>D63+D64+D65+D66+D67+D68+D69+D78</f>
        <v>60088</v>
      </c>
      <c r="E62" s="195">
        <f>C62+D62</f>
        <v>3461459</v>
      </c>
    </row>
    <row r="63" spans="1:5" ht="15" customHeight="1" x14ac:dyDescent="0.25">
      <c r="A63" s="200" t="s">
        <v>70</v>
      </c>
      <c r="B63" s="194">
        <v>2210</v>
      </c>
      <c r="C63" s="195">
        <v>69730</v>
      </c>
      <c r="D63" s="195">
        <v>35088</v>
      </c>
      <c r="E63" s="195">
        <f>C63+D63</f>
        <v>104818</v>
      </c>
    </row>
    <row r="64" spans="1:5" ht="15" customHeight="1" x14ac:dyDescent="0.25">
      <c r="A64" s="200" t="s">
        <v>71</v>
      </c>
      <c r="B64" s="194">
        <v>2220</v>
      </c>
      <c r="C64" s="195">
        <v>20000</v>
      </c>
      <c r="D64" s="195">
        <v>0</v>
      </c>
      <c r="E64" s="195">
        <f>C64+D64</f>
        <v>20000</v>
      </c>
    </row>
    <row r="65" spans="1:7" ht="15" customHeight="1" x14ac:dyDescent="0.25">
      <c r="A65" s="200" t="s">
        <v>72</v>
      </c>
      <c r="B65" s="194">
        <v>2230</v>
      </c>
      <c r="C65" s="195">
        <v>0</v>
      </c>
      <c r="D65" s="195">
        <v>0</v>
      </c>
      <c r="E65" s="195">
        <f t="shared" si="0"/>
        <v>0</v>
      </c>
      <c r="G65" s="175"/>
    </row>
    <row r="66" spans="1:7" ht="15" customHeight="1" x14ac:dyDescent="0.25">
      <c r="A66" s="200" t="s">
        <v>73</v>
      </c>
      <c r="B66" s="194">
        <v>2240</v>
      </c>
      <c r="C66" s="195">
        <v>211670</v>
      </c>
      <c r="D66" s="195">
        <v>25000</v>
      </c>
      <c r="E66" s="195">
        <f t="shared" si="0"/>
        <v>236670</v>
      </c>
    </row>
    <row r="67" spans="1:7" ht="15" customHeight="1" x14ac:dyDescent="0.25">
      <c r="A67" s="196" t="s">
        <v>74</v>
      </c>
      <c r="B67" s="194">
        <v>2250</v>
      </c>
      <c r="C67" s="195">
        <v>950</v>
      </c>
      <c r="D67" s="195">
        <v>0</v>
      </c>
      <c r="E67" s="195">
        <f t="shared" si="0"/>
        <v>950</v>
      </c>
    </row>
    <row r="68" spans="1:7" ht="15" customHeight="1" x14ac:dyDescent="0.25">
      <c r="A68" s="196" t="s">
        <v>75</v>
      </c>
      <c r="B68" s="194">
        <v>2260</v>
      </c>
      <c r="C68" s="195">
        <v>0</v>
      </c>
      <c r="D68" s="195">
        <v>0</v>
      </c>
      <c r="E68" s="195">
        <f t="shared" si="0"/>
        <v>0</v>
      </c>
    </row>
    <row r="69" spans="1:7" ht="15" customHeight="1" x14ac:dyDescent="0.25">
      <c r="A69" s="196" t="s">
        <v>76</v>
      </c>
      <c r="B69" s="194">
        <v>2270</v>
      </c>
      <c r="C69" s="195">
        <v>3099021</v>
      </c>
      <c r="D69" s="195">
        <f>D70+D71+D72+D73+D74</f>
        <v>0</v>
      </c>
      <c r="E69" s="195">
        <f>E70+E71+E72+E73+E74</f>
        <v>3099021</v>
      </c>
    </row>
    <row r="70" spans="1:7" ht="15" customHeight="1" x14ac:dyDescent="0.25">
      <c r="A70" s="199" t="s">
        <v>77</v>
      </c>
      <c r="B70" s="194">
        <v>2271</v>
      </c>
      <c r="C70" s="195">
        <v>2839933</v>
      </c>
      <c r="D70" s="195"/>
      <c r="E70" s="195">
        <f t="shared" si="0"/>
        <v>2839933</v>
      </c>
    </row>
    <row r="71" spans="1:7" ht="15" customHeight="1" x14ac:dyDescent="0.25">
      <c r="A71" s="199" t="s">
        <v>78</v>
      </c>
      <c r="B71" s="194">
        <v>2272</v>
      </c>
      <c r="C71" s="195">
        <v>32987</v>
      </c>
      <c r="D71" s="195"/>
      <c r="E71" s="195">
        <f t="shared" si="0"/>
        <v>32987</v>
      </c>
    </row>
    <row r="72" spans="1:7" ht="15" customHeight="1" x14ac:dyDescent="0.25">
      <c r="A72" s="199" t="s">
        <v>79</v>
      </c>
      <c r="B72" s="194">
        <v>2273</v>
      </c>
      <c r="C72" s="195">
        <v>151095</v>
      </c>
      <c r="D72" s="195"/>
      <c r="E72" s="195">
        <f t="shared" si="0"/>
        <v>151095</v>
      </c>
    </row>
    <row r="73" spans="1:7" ht="15" customHeight="1" x14ac:dyDescent="0.25">
      <c r="A73" s="199" t="s">
        <v>80</v>
      </c>
      <c r="B73" s="194">
        <v>2274</v>
      </c>
      <c r="C73" s="195">
        <v>0</v>
      </c>
      <c r="D73" s="195"/>
      <c r="E73" s="195">
        <f t="shared" si="0"/>
        <v>0</v>
      </c>
    </row>
    <row r="74" spans="1:7" ht="15" customHeight="1" x14ac:dyDescent="0.25">
      <c r="A74" s="199" t="s">
        <v>81</v>
      </c>
      <c r="B74" s="194">
        <v>2275</v>
      </c>
      <c r="C74" s="195">
        <v>75006</v>
      </c>
      <c r="D74" s="195"/>
      <c r="E74" s="195">
        <f>C74+D74</f>
        <v>75006</v>
      </c>
    </row>
    <row r="75" spans="1:7" ht="15" customHeight="1" x14ac:dyDescent="0.25">
      <c r="A75" s="199" t="s">
        <v>82</v>
      </c>
      <c r="B75" s="194">
        <v>2276</v>
      </c>
      <c r="C75" s="195">
        <v>0</v>
      </c>
      <c r="D75" s="195"/>
      <c r="E75" s="195"/>
    </row>
    <row r="76" spans="1:7" ht="30" customHeight="1" x14ac:dyDescent="0.25">
      <c r="A76" s="196" t="s">
        <v>83</v>
      </c>
      <c r="B76" s="194">
        <v>2280</v>
      </c>
      <c r="C76" s="195">
        <v>0</v>
      </c>
      <c r="D76" s="195">
        <f>D77+D78</f>
        <v>0</v>
      </c>
      <c r="E76" s="195">
        <f>E77+E78</f>
        <v>0</v>
      </c>
    </row>
    <row r="77" spans="1:7" ht="28.5" customHeight="1" x14ac:dyDescent="0.25">
      <c r="A77" s="199" t="s">
        <v>84</v>
      </c>
      <c r="B77" s="194">
        <v>2281</v>
      </c>
      <c r="C77" s="195">
        <v>0</v>
      </c>
      <c r="D77" s="201"/>
      <c r="E77" s="201"/>
    </row>
    <row r="78" spans="1:7" ht="31.2" customHeight="1" x14ac:dyDescent="0.25">
      <c r="A78" s="199" t="s">
        <v>85</v>
      </c>
      <c r="B78" s="194">
        <v>2282</v>
      </c>
      <c r="C78" s="195">
        <v>0</v>
      </c>
      <c r="D78" s="195">
        <v>0</v>
      </c>
      <c r="E78" s="201">
        <f>E79+E80</f>
        <v>0</v>
      </c>
    </row>
    <row r="79" spans="1:7" ht="15" customHeight="1" x14ac:dyDescent="0.25">
      <c r="A79" s="193" t="s">
        <v>86</v>
      </c>
      <c r="B79" s="194">
        <v>2400</v>
      </c>
      <c r="C79" s="201">
        <v>0</v>
      </c>
      <c r="D79" s="201">
        <f>D80+D81</f>
        <v>0</v>
      </c>
      <c r="E79" s="201">
        <f>E80+E81</f>
        <v>0</v>
      </c>
    </row>
    <row r="80" spans="1:7" ht="15" customHeight="1" x14ac:dyDescent="0.25">
      <c r="A80" s="193" t="s">
        <v>87</v>
      </c>
      <c r="B80" s="194">
        <v>2410</v>
      </c>
      <c r="C80" s="201"/>
      <c r="D80" s="201"/>
      <c r="E80" s="201"/>
    </row>
    <row r="81" spans="1:5" ht="15" customHeight="1" x14ac:dyDescent="0.25">
      <c r="A81" s="193" t="s">
        <v>88</v>
      </c>
      <c r="B81" s="194">
        <v>2420</v>
      </c>
      <c r="C81" s="195"/>
      <c r="D81" s="195"/>
      <c r="E81" s="195"/>
    </row>
    <row r="82" spans="1:5" ht="15" customHeight="1" x14ac:dyDescent="0.25">
      <c r="A82" s="193" t="s">
        <v>89</v>
      </c>
      <c r="B82" s="194">
        <v>2600</v>
      </c>
      <c r="C82" s="195">
        <v>0</v>
      </c>
      <c r="D82" s="195">
        <f>D83+D84+D85</f>
        <v>0</v>
      </c>
      <c r="E82" s="195">
        <f>E83+E84+E85</f>
        <v>0</v>
      </c>
    </row>
    <row r="83" spans="1:5" ht="15" customHeight="1" x14ac:dyDescent="0.25">
      <c r="A83" s="196" t="s">
        <v>90</v>
      </c>
      <c r="B83" s="194">
        <v>2610</v>
      </c>
      <c r="C83" s="174"/>
      <c r="D83" s="174"/>
      <c r="E83" s="174"/>
    </row>
    <row r="84" spans="1:5" ht="15" customHeight="1" x14ac:dyDescent="0.25">
      <c r="A84" s="196" t="s">
        <v>91</v>
      </c>
      <c r="B84" s="194">
        <v>2620</v>
      </c>
      <c r="C84" s="195"/>
      <c r="D84" s="195"/>
      <c r="E84" s="195"/>
    </row>
    <row r="85" spans="1:5" ht="15" customHeight="1" x14ac:dyDescent="0.25">
      <c r="A85" s="196" t="s">
        <v>92</v>
      </c>
      <c r="B85" s="194">
        <v>2630</v>
      </c>
      <c r="C85" s="195"/>
      <c r="D85" s="195"/>
      <c r="E85" s="195"/>
    </row>
    <row r="86" spans="1:5" ht="15" customHeight="1" x14ac:dyDescent="0.25">
      <c r="A86" s="196" t="s">
        <v>93</v>
      </c>
      <c r="B86" s="194">
        <v>2700</v>
      </c>
      <c r="C86" s="195">
        <v>0</v>
      </c>
      <c r="D86" s="195">
        <f>D87+D88+D89</f>
        <v>0</v>
      </c>
      <c r="E86" s="195">
        <f>E87+E88+E89</f>
        <v>0</v>
      </c>
    </row>
    <row r="87" spans="1:5" ht="15" customHeight="1" x14ac:dyDescent="0.25">
      <c r="A87" s="196" t="s">
        <v>94</v>
      </c>
      <c r="B87" s="194">
        <v>2710</v>
      </c>
      <c r="C87" s="174"/>
      <c r="D87" s="174"/>
      <c r="E87" s="174"/>
    </row>
    <row r="88" spans="1:5" ht="15" customHeight="1" x14ac:dyDescent="0.25">
      <c r="A88" s="196" t="s">
        <v>95</v>
      </c>
      <c r="B88" s="194">
        <v>2720</v>
      </c>
      <c r="C88" s="195"/>
      <c r="D88" s="195"/>
      <c r="E88" s="195"/>
    </row>
    <row r="89" spans="1:5" ht="15" customHeight="1" x14ac:dyDescent="0.25">
      <c r="A89" s="196" t="s">
        <v>96</v>
      </c>
      <c r="B89" s="194">
        <v>2730</v>
      </c>
      <c r="C89" s="195"/>
      <c r="D89" s="195"/>
      <c r="E89" s="195"/>
    </row>
    <row r="90" spans="1:5" ht="15" customHeight="1" x14ac:dyDescent="0.25">
      <c r="A90" s="196" t="s">
        <v>97</v>
      </c>
      <c r="B90" s="194">
        <v>2800</v>
      </c>
      <c r="C90" s="195">
        <v>0</v>
      </c>
      <c r="D90" s="195">
        <v>7000</v>
      </c>
      <c r="E90" s="195">
        <f>C90+D90</f>
        <v>7000</v>
      </c>
    </row>
    <row r="91" spans="1:5" ht="15" customHeight="1" x14ac:dyDescent="0.25">
      <c r="A91" s="193" t="s">
        <v>98</v>
      </c>
      <c r="B91" s="194">
        <v>3000</v>
      </c>
      <c r="C91" s="195">
        <v>0</v>
      </c>
      <c r="D91" s="195">
        <f>D92+D106</f>
        <v>0</v>
      </c>
      <c r="E91" s="195">
        <f>C91+D91</f>
        <v>0</v>
      </c>
    </row>
    <row r="92" spans="1:5" ht="15" customHeight="1" x14ac:dyDescent="0.25">
      <c r="A92" s="193" t="s">
        <v>99</v>
      </c>
      <c r="B92" s="194">
        <v>3100</v>
      </c>
      <c r="C92" s="195">
        <v>0</v>
      </c>
      <c r="D92" s="195">
        <f>D93+D94+D97+D100+D104+D105</f>
        <v>0</v>
      </c>
      <c r="E92" s="195">
        <f>C92+D92</f>
        <v>0</v>
      </c>
    </row>
    <row r="93" spans="1:5" ht="15" customHeight="1" x14ac:dyDescent="0.25">
      <c r="A93" s="196" t="s">
        <v>100</v>
      </c>
      <c r="B93" s="194">
        <v>3110</v>
      </c>
      <c r="C93" s="195">
        <v>0</v>
      </c>
      <c r="D93" s="195">
        <v>0</v>
      </c>
      <c r="E93" s="195">
        <f>C93+D93</f>
        <v>0</v>
      </c>
    </row>
    <row r="94" spans="1:5" ht="15" customHeight="1" x14ac:dyDescent="0.25">
      <c r="A94" s="196" t="s">
        <v>101</v>
      </c>
      <c r="B94" s="194">
        <v>3120</v>
      </c>
      <c r="C94" s="195"/>
      <c r="D94" s="195"/>
      <c r="E94" s="195"/>
    </row>
    <row r="95" spans="1:5" ht="15" customHeight="1" x14ac:dyDescent="0.25">
      <c r="A95" s="196" t="s">
        <v>102</v>
      </c>
      <c r="B95" s="194">
        <v>3121</v>
      </c>
      <c r="C95" s="195"/>
      <c r="D95" s="195"/>
      <c r="E95" s="195"/>
    </row>
    <row r="96" spans="1:5" ht="15" customHeight="1" x14ac:dyDescent="0.25">
      <c r="A96" s="196" t="s">
        <v>103</v>
      </c>
      <c r="B96" s="194">
        <v>3122</v>
      </c>
      <c r="C96" s="195"/>
      <c r="D96" s="195"/>
      <c r="E96" s="195"/>
    </row>
    <row r="97" spans="1:5" ht="15" customHeight="1" x14ac:dyDescent="0.25">
      <c r="A97" s="196" t="s">
        <v>104</v>
      </c>
      <c r="B97" s="194">
        <v>3130</v>
      </c>
      <c r="C97" s="195"/>
      <c r="D97" s="195"/>
      <c r="E97" s="195"/>
    </row>
    <row r="98" spans="1:5" ht="15" customHeight="1" x14ac:dyDescent="0.25">
      <c r="A98" s="196" t="s">
        <v>105</v>
      </c>
      <c r="B98" s="194">
        <v>3131</v>
      </c>
      <c r="C98" s="195"/>
      <c r="D98" s="195"/>
      <c r="E98" s="195"/>
    </row>
    <row r="99" spans="1:5" ht="15" customHeight="1" x14ac:dyDescent="0.25">
      <c r="A99" s="196" t="s">
        <v>106</v>
      </c>
      <c r="B99" s="194">
        <v>3132</v>
      </c>
      <c r="C99" s="195"/>
      <c r="D99" s="195"/>
      <c r="E99" s="195"/>
    </row>
    <row r="100" spans="1:5" ht="15" customHeight="1" x14ac:dyDescent="0.25">
      <c r="A100" s="196" t="s">
        <v>107</v>
      </c>
      <c r="B100" s="194">
        <v>3140</v>
      </c>
      <c r="C100" s="195"/>
      <c r="D100" s="195"/>
      <c r="E100" s="195"/>
    </row>
    <row r="101" spans="1:5" ht="15" customHeight="1" x14ac:dyDescent="0.25">
      <c r="A101" s="196" t="s">
        <v>108</v>
      </c>
      <c r="B101" s="194">
        <v>3141</v>
      </c>
      <c r="C101" s="195"/>
      <c r="D101" s="195"/>
      <c r="E101" s="195"/>
    </row>
    <row r="102" spans="1:5" ht="15" customHeight="1" x14ac:dyDescent="0.25">
      <c r="A102" s="196" t="s">
        <v>109</v>
      </c>
      <c r="B102" s="194">
        <v>3142</v>
      </c>
      <c r="C102" s="195"/>
      <c r="D102" s="195"/>
      <c r="E102" s="195"/>
    </row>
    <row r="103" spans="1:5" ht="15" customHeight="1" x14ac:dyDescent="0.25">
      <c r="A103" s="196" t="s">
        <v>110</v>
      </c>
      <c r="B103" s="194">
        <v>3143</v>
      </c>
      <c r="C103" s="195"/>
      <c r="D103" s="195"/>
      <c r="E103" s="195"/>
    </row>
    <row r="104" spans="1:5" ht="15" customHeight="1" x14ac:dyDescent="0.25">
      <c r="A104" s="193" t="s">
        <v>111</v>
      </c>
      <c r="B104" s="194">
        <v>3150</v>
      </c>
      <c r="C104" s="195"/>
      <c r="D104" s="195"/>
      <c r="E104" s="195"/>
    </row>
    <row r="105" spans="1:5" ht="15" customHeight="1" x14ac:dyDescent="0.25">
      <c r="A105" s="193" t="s">
        <v>112</v>
      </c>
      <c r="B105" s="194">
        <v>3160</v>
      </c>
      <c r="C105" s="195"/>
      <c r="D105" s="195"/>
      <c r="E105" s="195"/>
    </row>
    <row r="106" spans="1:5" ht="15" customHeight="1" x14ac:dyDescent="0.25">
      <c r="A106" s="193" t="s">
        <v>113</v>
      </c>
      <c r="B106" s="194">
        <v>3200</v>
      </c>
      <c r="C106" s="195">
        <f>C107+C108+C109+C110</f>
        <v>0</v>
      </c>
      <c r="D106" s="195">
        <f>D107+D108+D109+D110</f>
        <v>0</v>
      </c>
      <c r="E106" s="195">
        <f>E107+E108+E109+E110</f>
        <v>0</v>
      </c>
    </row>
    <row r="107" spans="1:5" ht="15" customHeight="1" x14ac:dyDescent="0.25">
      <c r="A107" s="193" t="s">
        <v>114</v>
      </c>
      <c r="B107" s="194">
        <v>3210</v>
      </c>
      <c r="C107" s="195"/>
      <c r="D107" s="195"/>
      <c r="E107" s="195"/>
    </row>
    <row r="108" spans="1:5" ht="15" customHeight="1" x14ac:dyDescent="0.25">
      <c r="A108" s="193" t="s">
        <v>115</v>
      </c>
      <c r="B108" s="194">
        <v>3220</v>
      </c>
      <c r="C108" s="195"/>
      <c r="D108" s="195"/>
      <c r="E108" s="195"/>
    </row>
    <row r="109" spans="1:5" ht="15" customHeight="1" x14ac:dyDescent="0.3">
      <c r="A109" s="193" t="s">
        <v>116</v>
      </c>
      <c r="B109" s="194">
        <v>3230</v>
      </c>
      <c r="C109" s="202"/>
      <c r="D109" s="203"/>
      <c r="E109" s="195"/>
    </row>
    <row r="110" spans="1:5" ht="15" customHeight="1" x14ac:dyDescent="0.3">
      <c r="A110" s="193" t="s">
        <v>117</v>
      </c>
      <c r="B110" s="194">
        <v>3240</v>
      </c>
      <c r="C110" s="202"/>
      <c r="D110" s="203"/>
      <c r="E110" s="195"/>
    </row>
    <row r="111" spans="1:5" ht="15" customHeight="1" x14ac:dyDescent="0.3">
      <c r="A111" s="204" t="s">
        <v>118</v>
      </c>
      <c r="B111" s="205">
        <v>4110</v>
      </c>
      <c r="C111" s="206">
        <v>0</v>
      </c>
      <c r="D111" s="206">
        <v>0</v>
      </c>
      <c r="E111" s="174">
        <f>C111+D111</f>
        <v>0</v>
      </c>
    </row>
    <row r="112" spans="1:5" ht="15" customHeight="1" x14ac:dyDescent="0.3">
      <c r="A112" s="197" t="s">
        <v>119</v>
      </c>
      <c r="B112" s="194">
        <v>4111</v>
      </c>
      <c r="C112" s="202"/>
      <c r="D112" s="202"/>
      <c r="E112" s="195"/>
    </row>
    <row r="113" spans="1:6" ht="15" customHeight="1" x14ac:dyDescent="0.3">
      <c r="A113" s="197" t="s">
        <v>120</v>
      </c>
      <c r="B113" s="194">
        <v>4112</v>
      </c>
      <c r="C113" s="202"/>
      <c r="D113" s="202"/>
      <c r="E113" s="195"/>
    </row>
    <row r="114" spans="1:6" ht="15" customHeight="1" x14ac:dyDescent="0.3">
      <c r="A114" s="197" t="s">
        <v>121</v>
      </c>
      <c r="B114" s="194">
        <v>4113</v>
      </c>
      <c r="C114" s="202"/>
      <c r="D114" s="202"/>
      <c r="E114" s="195"/>
    </row>
    <row r="115" spans="1:6" ht="15" customHeight="1" x14ac:dyDescent="0.3">
      <c r="A115" s="204" t="s">
        <v>122</v>
      </c>
      <c r="B115" s="205">
        <v>4210</v>
      </c>
      <c r="C115" s="206">
        <v>0</v>
      </c>
      <c r="D115" s="206">
        <v>0</v>
      </c>
      <c r="E115" s="174">
        <v>0</v>
      </c>
    </row>
    <row r="116" spans="1:6" ht="15" customHeight="1" x14ac:dyDescent="0.3">
      <c r="A116" s="193" t="s">
        <v>123</v>
      </c>
      <c r="B116" s="194">
        <v>9000</v>
      </c>
      <c r="C116" s="202">
        <v>0</v>
      </c>
      <c r="D116" s="202">
        <v>0</v>
      </c>
      <c r="E116" s="195">
        <f>C116+D116</f>
        <v>0</v>
      </c>
    </row>
    <row r="117" spans="1:6" ht="15" customHeight="1" x14ac:dyDescent="0.25">
      <c r="A117" s="207"/>
      <c r="B117" s="143"/>
      <c r="C117" s="208"/>
      <c r="D117" s="209"/>
      <c r="E117" s="210"/>
    </row>
    <row r="118" spans="1:6" ht="15" customHeight="1" x14ac:dyDescent="0.25">
      <c r="A118" s="207"/>
      <c r="B118" s="143"/>
    </row>
    <row r="119" spans="1:6" ht="15" customHeight="1" x14ac:dyDescent="0.25">
      <c r="A119" s="207"/>
      <c r="B119" s="143"/>
    </row>
    <row r="120" spans="1:6" ht="15" customHeight="1" x14ac:dyDescent="0.25">
      <c r="A120" s="211"/>
      <c r="B120" s="212"/>
      <c r="C120" s="209"/>
      <c r="D120" s="209"/>
      <c r="E120" s="209"/>
      <c r="F120" s="209"/>
    </row>
    <row r="121" spans="1:6" s="218" customFormat="1" ht="20.25" customHeight="1" x14ac:dyDescent="0.35">
      <c r="A121" s="213" t="s">
        <v>124</v>
      </c>
      <c r="B121" s="214"/>
      <c r="C121" s="215"/>
      <c r="D121" s="216" t="s">
        <v>140</v>
      </c>
      <c r="E121" s="217"/>
    </row>
    <row r="122" spans="1:6" ht="18.75" customHeight="1" x14ac:dyDescent="0.25">
      <c r="A122" s="213" t="s">
        <v>126</v>
      </c>
      <c r="C122" s="124" t="s">
        <v>127</v>
      </c>
      <c r="D122" s="219"/>
      <c r="E122" s="220"/>
      <c r="F122" s="220"/>
    </row>
    <row r="123" spans="1:6" ht="15" customHeight="1" x14ac:dyDescent="0.25">
      <c r="A123" s="221"/>
      <c r="B123" s="212"/>
      <c r="E123" s="222"/>
      <c r="F123" s="222"/>
    </row>
    <row r="124" spans="1:6" s="218" customFormat="1" ht="17.25" customHeight="1" x14ac:dyDescent="0.4">
      <c r="A124" s="223" t="s">
        <v>128</v>
      </c>
      <c r="B124" s="214"/>
      <c r="C124" s="224"/>
      <c r="D124" s="225" t="s">
        <v>141</v>
      </c>
      <c r="E124" s="217"/>
      <c r="F124" s="217"/>
    </row>
    <row r="125" spans="1:6" ht="14.25" customHeight="1" x14ac:dyDescent="0.25">
      <c r="A125" s="226"/>
      <c r="C125" s="124" t="s">
        <v>127</v>
      </c>
      <c r="D125" s="219"/>
      <c r="E125" s="222"/>
      <c r="F125" s="222"/>
    </row>
    <row r="126" spans="1:6" ht="14.25" customHeight="1" x14ac:dyDescent="0.25">
      <c r="B126" s="130"/>
      <c r="C126" s="220"/>
      <c r="D126" s="209"/>
      <c r="E126" s="209"/>
      <c r="F126" s="209"/>
    </row>
    <row r="127" spans="1:6" ht="14.25" customHeight="1" x14ac:dyDescent="0.25">
      <c r="B127" s="130"/>
      <c r="C127" s="220"/>
      <c r="D127" s="209"/>
      <c r="E127" s="209"/>
      <c r="F127" s="209"/>
    </row>
    <row r="128" spans="1:6" ht="14.25" customHeight="1" x14ac:dyDescent="0.25">
      <c r="B128" s="212"/>
    </row>
    <row r="129" spans="1:6" ht="15" customHeight="1" x14ac:dyDescent="0.25">
      <c r="A129" s="227" t="s">
        <v>146</v>
      </c>
      <c r="B129" s="212"/>
    </row>
    <row r="130" spans="1:6" ht="15" customHeight="1" x14ac:dyDescent="0.25">
      <c r="A130" s="124"/>
      <c r="B130" s="212"/>
    </row>
    <row r="131" spans="1:6" ht="11.25" customHeight="1" x14ac:dyDescent="0.25">
      <c r="B131" s="212"/>
    </row>
    <row r="132" spans="1:6" ht="15" customHeight="1" x14ac:dyDescent="0.25">
      <c r="A132" s="220" t="s">
        <v>131</v>
      </c>
      <c r="B132" s="212"/>
    </row>
    <row r="133" spans="1:6" ht="12.75" customHeight="1" x14ac:dyDescent="0.25">
      <c r="B133" s="212"/>
    </row>
    <row r="134" spans="1:6" ht="13.5" customHeight="1" x14ac:dyDescent="0.25">
      <c r="A134" s="228" t="s">
        <v>132</v>
      </c>
      <c r="B134" s="212"/>
      <c r="F134" s="209"/>
    </row>
    <row r="135" spans="1:6" ht="15" customHeight="1" x14ac:dyDescent="0.25">
      <c r="A135" s="229" t="s">
        <v>133</v>
      </c>
      <c r="B135" s="229"/>
      <c r="C135" s="229"/>
      <c r="D135" s="229"/>
      <c r="E135" s="229"/>
      <c r="F135" s="209"/>
    </row>
    <row r="136" spans="1:6" ht="15" customHeight="1" x14ac:dyDescent="0.25">
      <c r="A136" s="230" t="s">
        <v>134</v>
      </c>
      <c r="B136" s="212"/>
      <c r="C136" s="209"/>
      <c r="D136" s="209"/>
      <c r="E136" s="209"/>
      <c r="F136" s="209"/>
    </row>
    <row r="137" spans="1:6" ht="12.75" customHeight="1" x14ac:dyDescent="0.25">
      <c r="B137" s="212"/>
    </row>
  </sheetData>
  <mergeCells count="24">
    <mergeCell ref="A25:E25"/>
    <mergeCell ref="A32:A33"/>
    <mergeCell ref="C32:D32"/>
    <mergeCell ref="E32:E33"/>
    <mergeCell ref="A52:A53"/>
    <mergeCell ref="A135:E135"/>
    <mergeCell ref="C16:D16"/>
    <mergeCell ref="A19:E19"/>
    <mergeCell ref="A20:E20"/>
    <mergeCell ref="A22:E22"/>
    <mergeCell ref="A23:E23"/>
    <mergeCell ref="A24:E24"/>
    <mergeCell ref="C8:E9"/>
    <mergeCell ref="C10:E10"/>
    <mergeCell ref="C11:E11"/>
    <mergeCell ref="C12:E12"/>
    <mergeCell ref="C13:E13"/>
    <mergeCell ref="C15:D15"/>
    <mergeCell ref="C1:E1"/>
    <mergeCell ref="C2:E2"/>
    <mergeCell ref="C3:E3"/>
    <mergeCell ref="C4:E4"/>
    <mergeCell ref="C5:E5"/>
    <mergeCell ref="C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zoomScale="75" zoomScaleNormal="75" workbookViewId="0">
      <selection activeCell="C55" sqref="C55"/>
    </sheetView>
  </sheetViews>
  <sheetFormatPr defaultColWidth="9.109375" defaultRowHeight="13.2" x14ac:dyDescent="0.25"/>
  <cols>
    <col min="1" max="1" width="79" style="1" customWidth="1"/>
    <col min="2" max="2" width="10.6640625" style="40" customWidth="1"/>
    <col min="3" max="3" width="18.109375" style="1" customWidth="1"/>
    <col min="4" max="4" width="19" style="1" customWidth="1"/>
    <col min="5" max="5" width="24" style="1" customWidth="1"/>
    <col min="6" max="6" width="6.33203125" style="1" customWidth="1"/>
    <col min="7" max="256" width="9.109375" style="1"/>
    <col min="257" max="257" width="79" style="1" customWidth="1"/>
    <col min="258" max="258" width="10.6640625" style="1" customWidth="1"/>
    <col min="259" max="259" width="18.109375" style="1" customWidth="1"/>
    <col min="260" max="260" width="19" style="1" customWidth="1"/>
    <col min="261" max="261" width="24" style="1" customWidth="1"/>
    <col min="262" max="262" width="6.33203125" style="1" customWidth="1"/>
    <col min="263" max="512" width="9.109375" style="1"/>
    <col min="513" max="513" width="79" style="1" customWidth="1"/>
    <col min="514" max="514" width="10.6640625" style="1" customWidth="1"/>
    <col min="515" max="515" width="18.109375" style="1" customWidth="1"/>
    <col min="516" max="516" width="19" style="1" customWidth="1"/>
    <col min="517" max="517" width="24" style="1" customWidth="1"/>
    <col min="518" max="518" width="6.33203125" style="1" customWidth="1"/>
    <col min="519" max="768" width="9.109375" style="1"/>
    <col min="769" max="769" width="79" style="1" customWidth="1"/>
    <col min="770" max="770" width="10.6640625" style="1" customWidth="1"/>
    <col min="771" max="771" width="18.109375" style="1" customWidth="1"/>
    <col min="772" max="772" width="19" style="1" customWidth="1"/>
    <col min="773" max="773" width="24" style="1" customWidth="1"/>
    <col min="774" max="774" width="6.33203125" style="1" customWidth="1"/>
    <col min="775" max="1024" width="9.109375" style="1"/>
    <col min="1025" max="1025" width="79" style="1" customWidth="1"/>
    <col min="1026" max="1026" width="10.6640625" style="1" customWidth="1"/>
    <col min="1027" max="1027" width="18.109375" style="1" customWidth="1"/>
    <col min="1028" max="1028" width="19" style="1" customWidth="1"/>
    <col min="1029" max="1029" width="24" style="1" customWidth="1"/>
    <col min="1030" max="1030" width="6.33203125" style="1" customWidth="1"/>
    <col min="1031" max="1280" width="9.109375" style="1"/>
    <col min="1281" max="1281" width="79" style="1" customWidth="1"/>
    <col min="1282" max="1282" width="10.6640625" style="1" customWidth="1"/>
    <col min="1283" max="1283" width="18.109375" style="1" customWidth="1"/>
    <col min="1284" max="1284" width="19" style="1" customWidth="1"/>
    <col min="1285" max="1285" width="24" style="1" customWidth="1"/>
    <col min="1286" max="1286" width="6.33203125" style="1" customWidth="1"/>
    <col min="1287" max="1536" width="9.109375" style="1"/>
    <col min="1537" max="1537" width="79" style="1" customWidth="1"/>
    <col min="1538" max="1538" width="10.6640625" style="1" customWidth="1"/>
    <col min="1539" max="1539" width="18.109375" style="1" customWidth="1"/>
    <col min="1540" max="1540" width="19" style="1" customWidth="1"/>
    <col min="1541" max="1541" width="24" style="1" customWidth="1"/>
    <col min="1542" max="1542" width="6.33203125" style="1" customWidth="1"/>
    <col min="1543" max="1792" width="9.109375" style="1"/>
    <col min="1793" max="1793" width="79" style="1" customWidth="1"/>
    <col min="1794" max="1794" width="10.6640625" style="1" customWidth="1"/>
    <col min="1795" max="1795" width="18.109375" style="1" customWidth="1"/>
    <col min="1796" max="1796" width="19" style="1" customWidth="1"/>
    <col min="1797" max="1797" width="24" style="1" customWidth="1"/>
    <col min="1798" max="1798" width="6.33203125" style="1" customWidth="1"/>
    <col min="1799" max="2048" width="9.109375" style="1"/>
    <col min="2049" max="2049" width="79" style="1" customWidth="1"/>
    <col min="2050" max="2050" width="10.6640625" style="1" customWidth="1"/>
    <col min="2051" max="2051" width="18.109375" style="1" customWidth="1"/>
    <col min="2052" max="2052" width="19" style="1" customWidth="1"/>
    <col min="2053" max="2053" width="24" style="1" customWidth="1"/>
    <col min="2054" max="2054" width="6.33203125" style="1" customWidth="1"/>
    <col min="2055" max="2304" width="9.109375" style="1"/>
    <col min="2305" max="2305" width="79" style="1" customWidth="1"/>
    <col min="2306" max="2306" width="10.6640625" style="1" customWidth="1"/>
    <col min="2307" max="2307" width="18.109375" style="1" customWidth="1"/>
    <col min="2308" max="2308" width="19" style="1" customWidth="1"/>
    <col min="2309" max="2309" width="24" style="1" customWidth="1"/>
    <col min="2310" max="2310" width="6.33203125" style="1" customWidth="1"/>
    <col min="2311" max="2560" width="9.109375" style="1"/>
    <col min="2561" max="2561" width="79" style="1" customWidth="1"/>
    <col min="2562" max="2562" width="10.6640625" style="1" customWidth="1"/>
    <col min="2563" max="2563" width="18.109375" style="1" customWidth="1"/>
    <col min="2564" max="2564" width="19" style="1" customWidth="1"/>
    <col min="2565" max="2565" width="24" style="1" customWidth="1"/>
    <col min="2566" max="2566" width="6.33203125" style="1" customWidth="1"/>
    <col min="2567" max="2816" width="9.109375" style="1"/>
    <col min="2817" max="2817" width="79" style="1" customWidth="1"/>
    <col min="2818" max="2818" width="10.6640625" style="1" customWidth="1"/>
    <col min="2819" max="2819" width="18.109375" style="1" customWidth="1"/>
    <col min="2820" max="2820" width="19" style="1" customWidth="1"/>
    <col min="2821" max="2821" width="24" style="1" customWidth="1"/>
    <col min="2822" max="2822" width="6.33203125" style="1" customWidth="1"/>
    <col min="2823" max="3072" width="9.109375" style="1"/>
    <col min="3073" max="3073" width="79" style="1" customWidth="1"/>
    <col min="3074" max="3074" width="10.6640625" style="1" customWidth="1"/>
    <col min="3075" max="3075" width="18.109375" style="1" customWidth="1"/>
    <col min="3076" max="3076" width="19" style="1" customWidth="1"/>
    <col min="3077" max="3077" width="24" style="1" customWidth="1"/>
    <col min="3078" max="3078" width="6.33203125" style="1" customWidth="1"/>
    <col min="3079" max="3328" width="9.109375" style="1"/>
    <col min="3329" max="3329" width="79" style="1" customWidth="1"/>
    <col min="3330" max="3330" width="10.6640625" style="1" customWidth="1"/>
    <col min="3331" max="3331" width="18.109375" style="1" customWidth="1"/>
    <col min="3332" max="3332" width="19" style="1" customWidth="1"/>
    <col min="3333" max="3333" width="24" style="1" customWidth="1"/>
    <col min="3334" max="3334" width="6.33203125" style="1" customWidth="1"/>
    <col min="3335" max="3584" width="9.109375" style="1"/>
    <col min="3585" max="3585" width="79" style="1" customWidth="1"/>
    <col min="3586" max="3586" width="10.6640625" style="1" customWidth="1"/>
    <col min="3587" max="3587" width="18.109375" style="1" customWidth="1"/>
    <col min="3588" max="3588" width="19" style="1" customWidth="1"/>
    <col min="3589" max="3589" width="24" style="1" customWidth="1"/>
    <col min="3590" max="3590" width="6.33203125" style="1" customWidth="1"/>
    <col min="3591" max="3840" width="9.109375" style="1"/>
    <col min="3841" max="3841" width="79" style="1" customWidth="1"/>
    <col min="3842" max="3842" width="10.6640625" style="1" customWidth="1"/>
    <col min="3843" max="3843" width="18.109375" style="1" customWidth="1"/>
    <col min="3844" max="3844" width="19" style="1" customWidth="1"/>
    <col min="3845" max="3845" width="24" style="1" customWidth="1"/>
    <col min="3846" max="3846" width="6.33203125" style="1" customWidth="1"/>
    <col min="3847" max="4096" width="9.109375" style="1"/>
    <col min="4097" max="4097" width="79" style="1" customWidth="1"/>
    <col min="4098" max="4098" width="10.6640625" style="1" customWidth="1"/>
    <col min="4099" max="4099" width="18.109375" style="1" customWidth="1"/>
    <col min="4100" max="4100" width="19" style="1" customWidth="1"/>
    <col min="4101" max="4101" width="24" style="1" customWidth="1"/>
    <col min="4102" max="4102" width="6.33203125" style="1" customWidth="1"/>
    <col min="4103" max="4352" width="9.109375" style="1"/>
    <col min="4353" max="4353" width="79" style="1" customWidth="1"/>
    <col min="4354" max="4354" width="10.6640625" style="1" customWidth="1"/>
    <col min="4355" max="4355" width="18.109375" style="1" customWidth="1"/>
    <col min="4356" max="4356" width="19" style="1" customWidth="1"/>
    <col min="4357" max="4357" width="24" style="1" customWidth="1"/>
    <col min="4358" max="4358" width="6.33203125" style="1" customWidth="1"/>
    <col min="4359" max="4608" width="9.109375" style="1"/>
    <col min="4609" max="4609" width="79" style="1" customWidth="1"/>
    <col min="4610" max="4610" width="10.6640625" style="1" customWidth="1"/>
    <col min="4611" max="4611" width="18.109375" style="1" customWidth="1"/>
    <col min="4612" max="4612" width="19" style="1" customWidth="1"/>
    <col min="4613" max="4613" width="24" style="1" customWidth="1"/>
    <col min="4614" max="4614" width="6.33203125" style="1" customWidth="1"/>
    <col min="4615" max="4864" width="9.109375" style="1"/>
    <col min="4865" max="4865" width="79" style="1" customWidth="1"/>
    <col min="4866" max="4866" width="10.6640625" style="1" customWidth="1"/>
    <col min="4867" max="4867" width="18.109375" style="1" customWidth="1"/>
    <col min="4868" max="4868" width="19" style="1" customWidth="1"/>
    <col min="4869" max="4869" width="24" style="1" customWidth="1"/>
    <col min="4870" max="4870" width="6.33203125" style="1" customWidth="1"/>
    <col min="4871" max="5120" width="9.109375" style="1"/>
    <col min="5121" max="5121" width="79" style="1" customWidth="1"/>
    <col min="5122" max="5122" width="10.6640625" style="1" customWidth="1"/>
    <col min="5123" max="5123" width="18.109375" style="1" customWidth="1"/>
    <col min="5124" max="5124" width="19" style="1" customWidth="1"/>
    <col min="5125" max="5125" width="24" style="1" customWidth="1"/>
    <col min="5126" max="5126" width="6.33203125" style="1" customWidth="1"/>
    <col min="5127" max="5376" width="9.109375" style="1"/>
    <col min="5377" max="5377" width="79" style="1" customWidth="1"/>
    <col min="5378" max="5378" width="10.6640625" style="1" customWidth="1"/>
    <col min="5379" max="5379" width="18.109375" style="1" customWidth="1"/>
    <col min="5380" max="5380" width="19" style="1" customWidth="1"/>
    <col min="5381" max="5381" width="24" style="1" customWidth="1"/>
    <col min="5382" max="5382" width="6.33203125" style="1" customWidth="1"/>
    <col min="5383" max="5632" width="9.109375" style="1"/>
    <col min="5633" max="5633" width="79" style="1" customWidth="1"/>
    <col min="5634" max="5634" width="10.6640625" style="1" customWidth="1"/>
    <col min="5635" max="5635" width="18.109375" style="1" customWidth="1"/>
    <col min="5636" max="5636" width="19" style="1" customWidth="1"/>
    <col min="5637" max="5637" width="24" style="1" customWidth="1"/>
    <col min="5638" max="5638" width="6.33203125" style="1" customWidth="1"/>
    <col min="5639" max="5888" width="9.109375" style="1"/>
    <col min="5889" max="5889" width="79" style="1" customWidth="1"/>
    <col min="5890" max="5890" width="10.6640625" style="1" customWidth="1"/>
    <col min="5891" max="5891" width="18.109375" style="1" customWidth="1"/>
    <col min="5892" max="5892" width="19" style="1" customWidth="1"/>
    <col min="5893" max="5893" width="24" style="1" customWidth="1"/>
    <col min="5894" max="5894" width="6.33203125" style="1" customWidth="1"/>
    <col min="5895" max="6144" width="9.109375" style="1"/>
    <col min="6145" max="6145" width="79" style="1" customWidth="1"/>
    <col min="6146" max="6146" width="10.6640625" style="1" customWidth="1"/>
    <col min="6147" max="6147" width="18.109375" style="1" customWidth="1"/>
    <col min="6148" max="6148" width="19" style="1" customWidth="1"/>
    <col min="6149" max="6149" width="24" style="1" customWidth="1"/>
    <col min="6150" max="6150" width="6.33203125" style="1" customWidth="1"/>
    <col min="6151" max="6400" width="9.109375" style="1"/>
    <col min="6401" max="6401" width="79" style="1" customWidth="1"/>
    <col min="6402" max="6402" width="10.6640625" style="1" customWidth="1"/>
    <col min="6403" max="6403" width="18.109375" style="1" customWidth="1"/>
    <col min="6404" max="6404" width="19" style="1" customWidth="1"/>
    <col min="6405" max="6405" width="24" style="1" customWidth="1"/>
    <col min="6406" max="6406" width="6.33203125" style="1" customWidth="1"/>
    <col min="6407" max="6656" width="9.109375" style="1"/>
    <col min="6657" max="6657" width="79" style="1" customWidth="1"/>
    <col min="6658" max="6658" width="10.6640625" style="1" customWidth="1"/>
    <col min="6659" max="6659" width="18.109375" style="1" customWidth="1"/>
    <col min="6660" max="6660" width="19" style="1" customWidth="1"/>
    <col min="6661" max="6661" width="24" style="1" customWidth="1"/>
    <col min="6662" max="6662" width="6.33203125" style="1" customWidth="1"/>
    <col min="6663" max="6912" width="9.109375" style="1"/>
    <col min="6913" max="6913" width="79" style="1" customWidth="1"/>
    <col min="6914" max="6914" width="10.6640625" style="1" customWidth="1"/>
    <col min="6915" max="6915" width="18.109375" style="1" customWidth="1"/>
    <col min="6916" max="6916" width="19" style="1" customWidth="1"/>
    <col min="6917" max="6917" width="24" style="1" customWidth="1"/>
    <col min="6918" max="6918" width="6.33203125" style="1" customWidth="1"/>
    <col min="6919" max="7168" width="9.109375" style="1"/>
    <col min="7169" max="7169" width="79" style="1" customWidth="1"/>
    <col min="7170" max="7170" width="10.6640625" style="1" customWidth="1"/>
    <col min="7171" max="7171" width="18.109375" style="1" customWidth="1"/>
    <col min="7172" max="7172" width="19" style="1" customWidth="1"/>
    <col min="7173" max="7173" width="24" style="1" customWidth="1"/>
    <col min="7174" max="7174" width="6.33203125" style="1" customWidth="1"/>
    <col min="7175" max="7424" width="9.109375" style="1"/>
    <col min="7425" max="7425" width="79" style="1" customWidth="1"/>
    <col min="7426" max="7426" width="10.6640625" style="1" customWidth="1"/>
    <col min="7427" max="7427" width="18.109375" style="1" customWidth="1"/>
    <col min="7428" max="7428" width="19" style="1" customWidth="1"/>
    <col min="7429" max="7429" width="24" style="1" customWidth="1"/>
    <col min="7430" max="7430" width="6.33203125" style="1" customWidth="1"/>
    <col min="7431" max="7680" width="9.109375" style="1"/>
    <col min="7681" max="7681" width="79" style="1" customWidth="1"/>
    <col min="7682" max="7682" width="10.6640625" style="1" customWidth="1"/>
    <col min="7683" max="7683" width="18.109375" style="1" customWidth="1"/>
    <col min="7684" max="7684" width="19" style="1" customWidth="1"/>
    <col min="7685" max="7685" width="24" style="1" customWidth="1"/>
    <col min="7686" max="7686" width="6.33203125" style="1" customWidth="1"/>
    <col min="7687" max="7936" width="9.109375" style="1"/>
    <col min="7937" max="7937" width="79" style="1" customWidth="1"/>
    <col min="7938" max="7938" width="10.6640625" style="1" customWidth="1"/>
    <col min="7939" max="7939" width="18.109375" style="1" customWidth="1"/>
    <col min="7940" max="7940" width="19" style="1" customWidth="1"/>
    <col min="7941" max="7941" width="24" style="1" customWidth="1"/>
    <col min="7942" max="7942" width="6.33203125" style="1" customWidth="1"/>
    <col min="7943" max="8192" width="9.109375" style="1"/>
    <col min="8193" max="8193" width="79" style="1" customWidth="1"/>
    <col min="8194" max="8194" width="10.6640625" style="1" customWidth="1"/>
    <col min="8195" max="8195" width="18.109375" style="1" customWidth="1"/>
    <col min="8196" max="8196" width="19" style="1" customWidth="1"/>
    <col min="8197" max="8197" width="24" style="1" customWidth="1"/>
    <col min="8198" max="8198" width="6.33203125" style="1" customWidth="1"/>
    <col min="8199" max="8448" width="9.109375" style="1"/>
    <col min="8449" max="8449" width="79" style="1" customWidth="1"/>
    <col min="8450" max="8450" width="10.6640625" style="1" customWidth="1"/>
    <col min="8451" max="8451" width="18.109375" style="1" customWidth="1"/>
    <col min="8452" max="8452" width="19" style="1" customWidth="1"/>
    <col min="8453" max="8453" width="24" style="1" customWidth="1"/>
    <col min="8454" max="8454" width="6.33203125" style="1" customWidth="1"/>
    <col min="8455" max="8704" width="9.109375" style="1"/>
    <col min="8705" max="8705" width="79" style="1" customWidth="1"/>
    <col min="8706" max="8706" width="10.6640625" style="1" customWidth="1"/>
    <col min="8707" max="8707" width="18.109375" style="1" customWidth="1"/>
    <col min="8708" max="8708" width="19" style="1" customWidth="1"/>
    <col min="8709" max="8709" width="24" style="1" customWidth="1"/>
    <col min="8710" max="8710" width="6.33203125" style="1" customWidth="1"/>
    <col min="8711" max="8960" width="9.109375" style="1"/>
    <col min="8961" max="8961" width="79" style="1" customWidth="1"/>
    <col min="8962" max="8962" width="10.6640625" style="1" customWidth="1"/>
    <col min="8963" max="8963" width="18.109375" style="1" customWidth="1"/>
    <col min="8964" max="8964" width="19" style="1" customWidth="1"/>
    <col min="8965" max="8965" width="24" style="1" customWidth="1"/>
    <col min="8966" max="8966" width="6.33203125" style="1" customWidth="1"/>
    <col min="8967" max="9216" width="9.109375" style="1"/>
    <col min="9217" max="9217" width="79" style="1" customWidth="1"/>
    <col min="9218" max="9218" width="10.6640625" style="1" customWidth="1"/>
    <col min="9219" max="9219" width="18.109375" style="1" customWidth="1"/>
    <col min="9220" max="9220" width="19" style="1" customWidth="1"/>
    <col min="9221" max="9221" width="24" style="1" customWidth="1"/>
    <col min="9222" max="9222" width="6.33203125" style="1" customWidth="1"/>
    <col min="9223" max="9472" width="9.109375" style="1"/>
    <col min="9473" max="9473" width="79" style="1" customWidth="1"/>
    <col min="9474" max="9474" width="10.6640625" style="1" customWidth="1"/>
    <col min="9475" max="9475" width="18.109375" style="1" customWidth="1"/>
    <col min="9476" max="9476" width="19" style="1" customWidth="1"/>
    <col min="9477" max="9477" width="24" style="1" customWidth="1"/>
    <col min="9478" max="9478" width="6.33203125" style="1" customWidth="1"/>
    <col min="9479" max="9728" width="9.109375" style="1"/>
    <col min="9729" max="9729" width="79" style="1" customWidth="1"/>
    <col min="9730" max="9730" width="10.6640625" style="1" customWidth="1"/>
    <col min="9731" max="9731" width="18.109375" style="1" customWidth="1"/>
    <col min="9732" max="9732" width="19" style="1" customWidth="1"/>
    <col min="9733" max="9733" width="24" style="1" customWidth="1"/>
    <col min="9734" max="9734" width="6.33203125" style="1" customWidth="1"/>
    <col min="9735" max="9984" width="9.109375" style="1"/>
    <col min="9985" max="9985" width="79" style="1" customWidth="1"/>
    <col min="9986" max="9986" width="10.6640625" style="1" customWidth="1"/>
    <col min="9987" max="9987" width="18.109375" style="1" customWidth="1"/>
    <col min="9988" max="9988" width="19" style="1" customWidth="1"/>
    <col min="9989" max="9989" width="24" style="1" customWidth="1"/>
    <col min="9990" max="9990" width="6.33203125" style="1" customWidth="1"/>
    <col min="9991" max="10240" width="9.109375" style="1"/>
    <col min="10241" max="10241" width="79" style="1" customWidth="1"/>
    <col min="10242" max="10242" width="10.6640625" style="1" customWidth="1"/>
    <col min="10243" max="10243" width="18.109375" style="1" customWidth="1"/>
    <col min="10244" max="10244" width="19" style="1" customWidth="1"/>
    <col min="10245" max="10245" width="24" style="1" customWidth="1"/>
    <col min="10246" max="10246" width="6.33203125" style="1" customWidth="1"/>
    <col min="10247" max="10496" width="9.109375" style="1"/>
    <col min="10497" max="10497" width="79" style="1" customWidth="1"/>
    <col min="10498" max="10498" width="10.6640625" style="1" customWidth="1"/>
    <col min="10499" max="10499" width="18.109375" style="1" customWidth="1"/>
    <col min="10500" max="10500" width="19" style="1" customWidth="1"/>
    <col min="10501" max="10501" width="24" style="1" customWidth="1"/>
    <col min="10502" max="10502" width="6.33203125" style="1" customWidth="1"/>
    <col min="10503" max="10752" width="9.109375" style="1"/>
    <col min="10753" max="10753" width="79" style="1" customWidth="1"/>
    <col min="10754" max="10754" width="10.6640625" style="1" customWidth="1"/>
    <col min="10755" max="10755" width="18.109375" style="1" customWidth="1"/>
    <col min="10756" max="10756" width="19" style="1" customWidth="1"/>
    <col min="10757" max="10757" width="24" style="1" customWidth="1"/>
    <col min="10758" max="10758" width="6.33203125" style="1" customWidth="1"/>
    <col min="10759" max="11008" width="9.109375" style="1"/>
    <col min="11009" max="11009" width="79" style="1" customWidth="1"/>
    <col min="11010" max="11010" width="10.6640625" style="1" customWidth="1"/>
    <col min="11011" max="11011" width="18.109375" style="1" customWidth="1"/>
    <col min="11012" max="11012" width="19" style="1" customWidth="1"/>
    <col min="11013" max="11013" width="24" style="1" customWidth="1"/>
    <col min="11014" max="11014" width="6.33203125" style="1" customWidth="1"/>
    <col min="11015" max="11264" width="9.109375" style="1"/>
    <col min="11265" max="11265" width="79" style="1" customWidth="1"/>
    <col min="11266" max="11266" width="10.6640625" style="1" customWidth="1"/>
    <col min="11267" max="11267" width="18.109375" style="1" customWidth="1"/>
    <col min="11268" max="11268" width="19" style="1" customWidth="1"/>
    <col min="11269" max="11269" width="24" style="1" customWidth="1"/>
    <col min="11270" max="11270" width="6.33203125" style="1" customWidth="1"/>
    <col min="11271" max="11520" width="9.109375" style="1"/>
    <col min="11521" max="11521" width="79" style="1" customWidth="1"/>
    <col min="11522" max="11522" width="10.6640625" style="1" customWidth="1"/>
    <col min="11523" max="11523" width="18.109375" style="1" customWidth="1"/>
    <col min="11524" max="11524" width="19" style="1" customWidth="1"/>
    <col min="11525" max="11525" width="24" style="1" customWidth="1"/>
    <col min="11526" max="11526" width="6.33203125" style="1" customWidth="1"/>
    <col min="11527" max="11776" width="9.109375" style="1"/>
    <col min="11777" max="11777" width="79" style="1" customWidth="1"/>
    <col min="11778" max="11778" width="10.6640625" style="1" customWidth="1"/>
    <col min="11779" max="11779" width="18.109375" style="1" customWidth="1"/>
    <col min="11780" max="11780" width="19" style="1" customWidth="1"/>
    <col min="11781" max="11781" width="24" style="1" customWidth="1"/>
    <col min="11782" max="11782" width="6.33203125" style="1" customWidth="1"/>
    <col min="11783" max="12032" width="9.109375" style="1"/>
    <col min="12033" max="12033" width="79" style="1" customWidth="1"/>
    <col min="12034" max="12034" width="10.6640625" style="1" customWidth="1"/>
    <col min="12035" max="12035" width="18.109375" style="1" customWidth="1"/>
    <col min="12036" max="12036" width="19" style="1" customWidth="1"/>
    <col min="12037" max="12037" width="24" style="1" customWidth="1"/>
    <col min="12038" max="12038" width="6.33203125" style="1" customWidth="1"/>
    <col min="12039" max="12288" width="9.109375" style="1"/>
    <col min="12289" max="12289" width="79" style="1" customWidth="1"/>
    <col min="12290" max="12290" width="10.6640625" style="1" customWidth="1"/>
    <col min="12291" max="12291" width="18.109375" style="1" customWidth="1"/>
    <col min="12292" max="12292" width="19" style="1" customWidth="1"/>
    <col min="12293" max="12293" width="24" style="1" customWidth="1"/>
    <col min="12294" max="12294" width="6.33203125" style="1" customWidth="1"/>
    <col min="12295" max="12544" width="9.109375" style="1"/>
    <col min="12545" max="12545" width="79" style="1" customWidth="1"/>
    <col min="12546" max="12546" width="10.6640625" style="1" customWidth="1"/>
    <col min="12547" max="12547" width="18.109375" style="1" customWidth="1"/>
    <col min="12548" max="12548" width="19" style="1" customWidth="1"/>
    <col min="12549" max="12549" width="24" style="1" customWidth="1"/>
    <col min="12550" max="12550" width="6.33203125" style="1" customWidth="1"/>
    <col min="12551" max="12800" width="9.109375" style="1"/>
    <col min="12801" max="12801" width="79" style="1" customWidth="1"/>
    <col min="12802" max="12802" width="10.6640625" style="1" customWidth="1"/>
    <col min="12803" max="12803" width="18.109375" style="1" customWidth="1"/>
    <col min="12804" max="12804" width="19" style="1" customWidth="1"/>
    <col min="12805" max="12805" width="24" style="1" customWidth="1"/>
    <col min="12806" max="12806" width="6.33203125" style="1" customWidth="1"/>
    <col min="12807" max="13056" width="9.109375" style="1"/>
    <col min="13057" max="13057" width="79" style="1" customWidth="1"/>
    <col min="13058" max="13058" width="10.6640625" style="1" customWidth="1"/>
    <col min="13059" max="13059" width="18.109375" style="1" customWidth="1"/>
    <col min="13060" max="13060" width="19" style="1" customWidth="1"/>
    <col min="13061" max="13061" width="24" style="1" customWidth="1"/>
    <col min="13062" max="13062" width="6.33203125" style="1" customWidth="1"/>
    <col min="13063" max="13312" width="9.109375" style="1"/>
    <col min="13313" max="13313" width="79" style="1" customWidth="1"/>
    <col min="13314" max="13314" width="10.6640625" style="1" customWidth="1"/>
    <col min="13315" max="13315" width="18.109375" style="1" customWidth="1"/>
    <col min="13316" max="13316" width="19" style="1" customWidth="1"/>
    <col min="13317" max="13317" width="24" style="1" customWidth="1"/>
    <col min="13318" max="13318" width="6.33203125" style="1" customWidth="1"/>
    <col min="13319" max="13568" width="9.109375" style="1"/>
    <col min="13569" max="13569" width="79" style="1" customWidth="1"/>
    <col min="13570" max="13570" width="10.6640625" style="1" customWidth="1"/>
    <col min="13571" max="13571" width="18.109375" style="1" customWidth="1"/>
    <col min="13572" max="13572" width="19" style="1" customWidth="1"/>
    <col min="13573" max="13573" width="24" style="1" customWidth="1"/>
    <col min="13574" max="13574" width="6.33203125" style="1" customWidth="1"/>
    <col min="13575" max="13824" width="9.109375" style="1"/>
    <col min="13825" max="13825" width="79" style="1" customWidth="1"/>
    <col min="13826" max="13826" width="10.6640625" style="1" customWidth="1"/>
    <col min="13827" max="13827" width="18.109375" style="1" customWidth="1"/>
    <col min="13828" max="13828" width="19" style="1" customWidth="1"/>
    <col min="13829" max="13829" width="24" style="1" customWidth="1"/>
    <col min="13830" max="13830" width="6.33203125" style="1" customWidth="1"/>
    <col min="13831" max="14080" width="9.109375" style="1"/>
    <col min="14081" max="14081" width="79" style="1" customWidth="1"/>
    <col min="14082" max="14082" width="10.6640625" style="1" customWidth="1"/>
    <col min="14083" max="14083" width="18.109375" style="1" customWidth="1"/>
    <col min="14084" max="14084" width="19" style="1" customWidth="1"/>
    <col min="14085" max="14085" width="24" style="1" customWidth="1"/>
    <col min="14086" max="14086" width="6.33203125" style="1" customWidth="1"/>
    <col min="14087" max="14336" width="9.109375" style="1"/>
    <col min="14337" max="14337" width="79" style="1" customWidth="1"/>
    <col min="14338" max="14338" width="10.6640625" style="1" customWidth="1"/>
    <col min="14339" max="14339" width="18.109375" style="1" customWidth="1"/>
    <col min="14340" max="14340" width="19" style="1" customWidth="1"/>
    <col min="14341" max="14341" width="24" style="1" customWidth="1"/>
    <col min="14342" max="14342" width="6.33203125" style="1" customWidth="1"/>
    <col min="14343" max="14592" width="9.109375" style="1"/>
    <col min="14593" max="14593" width="79" style="1" customWidth="1"/>
    <col min="14594" max="14594" width="10.6640625" style="1" customWidth="1"/>
    <col min="14595" max="14595" width="18.109375" style="1" customWidth="1"/>
    <col min="14596" max="14596" width="19" style="1" customWidth="1"/>
    <col min="14597" max="14597" width="24" style="1" customWidth="1"/>
    <col min="14598" max="14598" width="6.33203125" style="1" customWidth="1"/>
    <col min="14599" max="14848" width="9.109375" style="1"/>
    <col min="14849" max="14849" width="79" style="1" customWidth="1"/>
    <col min="14850" max="14850" width="10.6640625" style="1" customWidth="1"/>
    <col min="14851" max="14851" width="18.109375" style="1" customWidth="1"/>
    <col min="14852" max="14852" width="19" style="1" customWidth="1"/>
    <col min="14853" max="14853" width="24" style="1" customWidth="1"/>
    <col min="14854" max="14854" width="6.33203125" style="1" customWidth="1"/>
    <col min="14855" max="15104" width="9.109375" style="1"/>
    <col min="15105" max="15105" width="79" style="1" customWidth="1"/>
    <col min="15106" max="15106" width="10.6640625" style="1" customWidth="1"/>
    <col min="15107" max="15107" width="18.109375" style="1" customWidth="1"/>
    <col min="15108" max="15108" width="19" style="1" customWidth="1"/>
    <col min="15109" max="15109" width="24" style="1" customWidth="1"/>
    <col min="15110" max="15110" width="6.33203125" style="1" customWidth="1"/>
    <col min="15111" max="15360" width="9.109375" style="1"/>
    <col min="15361" max="15361" width="79" style="1" customWidth="1"/>
    <col min="15362" max="15362" width="10.6640625" style="1" customWidth="1"/>
    <col min="15363" max="15363" width="18.109375" style="1" customWidth="1"/>
    <col min="15364" max="15364" width="19" style="1" customWidth="1"/>
    <col min="15365" max="15365" width="24" style="1" customWidth="1"/>
    <col min="15366" max="15366" width="6.33203125" style="1" customWidth="1"/>
    <col min="15367" max="15616" width="9.109375" style="1"/>
    <col min="15617" max="15617" width="79" style="1" customWidth="1"/>
    <col min="15618" max="15618" width="10.6640625" style="1" customWidth="1"/>
    <col min="15619" max="15619" width="18.109375" style="1" customWidth="1"/>
    <col min="15620" max="15620" width="19" style="1" customWidth="1"/>
    <col min="15621" max="15621" width="24" style="1" customWidth="1"/>
    <col min="15622" max="15622" width="6.33203125" style="1" customWidth="1"/>
    <col min="15623" max="15872" width="9.109375" style="1"/>
    <col min="15873" max="15873" width="79" style="1" customWidth="1"/>
    <col min="15874" max="15874" width="10.6640625" style="1" customWidth="1"/>
    <col min="15875" max="15875" width="18.109375" style="1" customWidth="1"/>
    <col min="15876" max="15876" width="19" style="1" customWidth="1"/>
    <col min="15877" max="15877" width="24" style="1" customWidth="1"/>
    <col min="15878" max="15878" width="6.33203125" style="1" customWidth="1"/>
    <col min="15879" max="16128" width="9.109375" style="1"/>
    <col min="16129" max="16129" width="79" style="1" customWidth="1"/>
    <col min="16130" max="16130" width="10.6640625" style="1" customWidth="1"/>
    <col min="16131" max="16131" width="18.109375" style="1" customWidth="1"/>
    <col min="16132" max="16132" width="19" style="1" customWidth="1"/>
    <col min="16133" max="16133" width="24" style="1" customWidth="1"/>
    <col min="16134" max="16134" width="6.33203125" style="1" customWidth="1"/>
    <col min="16135" max="16384" width="9.109375" style="1"/>
  </cols>
  <sheetData>
    <row r="1" spans="1:5" ht="14.25" customHeight="1" x14ac:dyDescent="0.25">
      <c r="B1" s="2"/>
      <c r="C1" s="3" t="s">
        <v>0</v>
      </c>
      <c r="D1" s="3"/>
      <c r="E1" s="3"/>
    </row>
    <row r="2" spans="1:5" ht="12" customHeight="1" x14ac:dyDescent="0.25">
      <c r="B2" s="2"/>
      <c r="C2" s="3" t="s">
        <v>1</v>
      </c>
      <c r="D2" s="3"/>
      <c r="E2" s="3"/>
    </row>
    <row r="3" spans="1:5" ht="12" customHeight="1" x14ac:dyDescent="0.25">
      <c r="B3" s="2"/>
      <c r="C3" s="3" t="s">
        <v>2</v>
      </c>
      <c r="D3" s="3"/>
      <c r="E3" s="3"/>
    </row>
    <row r="4" spans="1:5" ht="12" customHeight="1" x14ac:dyDescent="0.25">
      <c r="B4" s="2"/>
      <c r="C4" s="3" t="s">
        <v>3</v>
      </c>
      <c r="D4" s="3"/>
      <c r="E4" s="3"/>
    </row>
    <row r="5" spans="1:5" ht="12" customHeight="1" x14ac:dyDescent="0.25">
      <c r="B5" s="2"/>
      <c r="C5" s="3" t="s">
        <v>4</v>
      </c>
      <c r="D5" s="3"/>
      <c r="E5" s="3"/>
    </row>
    <row r="6" spans="1:5" ht="12" customHeight="1" x14ac:dyDescent="0.25">
      <c r="B6" s="2"/>
      <c r="C6" s="4"/>
      <c r="D6" s="4"/>
      <c r="E6" s="4"/>
    </row>
    <row r="7" spans="1:5" ht="18" customHeight="1" x14ac:dyDescent="0.25">
      <c r="B7" s="5"/>
      <c r="C7" s="6" t="s">
        <v>5</v>
      </c>
      <c r="D7" s="6"/>
      <c r="E7" s="57">
        <f>E35</f>
        <v>460000</v>
      </c>
    </row>
    <row r="8" spans="1:5" ht="12.75" customHeight="1" x14ac:dyDescent="0.25">
      <c r="A8" s="7"/>
      <c r="B8" s="5"/>
      <c r="C8" s="232" t="s">
        <v>147</v>
      </c>
      <c r="D8" s="232"/>
      <c r="E8" s="232"/>
    </row>
    <row r="9" spans="1:5" ht="19.5" customHeight="1" x14ac:dyDescent="0.25">
      <c r="A9" s="7"/>
      <c r="B9" s="5"/>
      <c r="C9" s="232"/>
      <c r="D9" s="232"/>
      <c r="E9" s="232"/>
    </row>
    <row r="10" spans="1:5" ht="11.25" customHeight="1" x14ac:dyDescent="0.25">
      <c r="B10" s="2"/>
      <c r="C10" s="58" t="s">
        <v>7</v>
      </c>
      <c r="D10" s="58"/>
      <c r="E10" s="58"/>
    </row>
    <row r="11" spans="1:5" ht="19.8" customHeight="1" x14ac:dyDescent="0.25">
      <c r="A11" s="9"/>
      <c r="B11" s="2"/>
      <c r="C11" s="10" t="s">
        <v>8</v>
      </c>
      <c r="D11" s="10"/>
      <c r="E11" s="10"/>
    </row>
    <row r="12" spans="1:5" ht="19.8" customHeight="1" x14ac:dyDescent="0.25">
      <c r="A12" s="9"/>
      <c r="B12" s="11"/>
      <c r="C12" s="59" t="s">
        <v>9</v>
      </c>
      <c r="D12" s="59"/>
      <c r="E12" s="59"/>
    </row>
    <row r="13" spans="1:5" ht="10.5" customHeight="1" x14ac:dyDescent="0.25">
      <c r="A13" s="9"/>
      <c r="B13" s="11"/>
      <c r="C13" s="58" t="s">
        <v>10</v>
      </c>
      <c r="D13" s="58"/>
      <c r="E13" s="58"/>
    </row>
    <row r="14" spans="1:5" ht="18" customHeight="1" x14ac:dyDescent="0.25">
      <c r="B14" s="12"/>
      <c r="C14" s="60"/>
      <c r="D14" s="61"/>
      <c r="E14" s="13" t="s">
        <v>11</v>
      </c>
    </row>
    <row r="15" spans="1:5" ht="10.5" customHeight="1" x14ac:dyDescent="0.25">
      <c r="B15" s="2"/>
      <c r="C15" s="58" t="s">
        <v>137</v>
      </c>
      <c r="D15" s="58"/>
      <c r="E15" s="120"/>
    </row>
    <row r="16" spans="1:5" ht="14.25" customHeight="1" x14ac:dyDescent="0.25">
      <c r="B16" s="2"/>
      <c r="C16" s="63" t="s">
        <v>13</v>
      </c>
      <c r="D16" s="63"/>
      <c r="E16" s="15"/>
    </row>
    <row r="17" spans="1:5" ht="15" customHeight="1" x14ac:dyDescent="0.25">
      <c r="B17" s="2"/>
      <c r="C17" s="16"/>
      <c r="D17" s="17"/>
      <c r="E17" s="2" t="s">
        <v>14</v>
      </c>
    </row>
    <row r="18" spans="1:5" ht="12.75" customHeight="1" x14ac:dyDescent="0.25">
      <c r="B18" s="2"/>
      <c r="C18" s="18"/>
      <c r="D18" s="18"/>
    </row>
    <row r="19" spans="1:5" ht="20.399999999999999" x14ac:dyDescent="0.35">
      <c r="A19" s="19" t="s">
        <v>15</v>
      </c>
      <c r="B19" s="19"/>
      <c r="C19" s="19"/>
      <c r="D19" s="19"/>
      <c r="E19" s="19"/>
    </row>
    <row r="20" spans="1:5" ht="18" customHeight="1" x14ac:dyDescent="0.35">
      <c r="A20" s="19" t="s">
        <v>16</v>
      </c>
      <c r="B20" s="19"/>
      <c r="C20" s="19"/>
      <c r="D20" s="19"/>
      <c r="E20" s="19"/>
    </row>
    <row r="21" spans="1:5" ht="14.25" customHeight="1" x14ac:dyDescent="0.3">
      <c r="A21" s="20"/>
      <c r="B21" s="21"/>
      <c r="C21" s="20"/>
      <c r="D21" s="20"/>
      <c r="E21" s="20"/>
    </row>
    <row r="22" spans="1:5" ht="18" customHeight="1" x14ac:dyDescent="0.25">
      <c r="A22" s="22" t="s">
        <v>17</v>
      </c>
      <c r="B22" s="22"/>
      <c r="C22" s="22"/>
      <c r="D22" s="22"/>
      <c r="E22" s="22"/>
    </row>
    <row r="23" spans="1:5" ht="15" customHeight="1" x14ac:dyDescent="0.25">
      <c r="A23" s="23" t="s">
        <v>18</v>
      </c>
      <c r="B23" s="23"/>
      <c r="C23" s="23"/>
      <c r="D23" s="23"/>
      <c r="E23" s="23"/>
    </row>
    <row r="24" spans="1:5" ht="18" customHeight="1" x14ac:dyDescent="0.25">
      <c r="A24" s="24" t="s">
        <v>19</v>
      </c>
      <c r="B24" s="24"/>
      <c r="C24" s="24"/>
      <c r="D24" s="24"/>
      <c r="E24" s="24"/>
    </row>
    <row r="25" spans="1:5" ht="12" customHeight="1" x14ac:dyDescent="0.25">
      <c r="A25" s="23" t="s">
        <v>20</v>
      </c>
      <c r="B25" s="23"/>
      <c r="C25" s="23"/>
      <c r="D25" s="23"/>
      <c r="E25" s="23"/>
    </row>
    <row r="26" spans="1:5" s="26" customFormat="1" ht="13.5" customHeight="1" x14ac:dyDescent="0.25">
      <c r="A26" s="25" t="s">
        <v>148</v>
      </c>
      <c r="B26" s="25"/>
      <c r="C26" s="25"/>
      <c r="D26" s="25"/>
      <c r="E26" s="25"/>
    </row>
    <row r="27" spans="1:5" s="26" customFormat="1" ht="14.25" customHeight="1" x14ac:dyDescent="0.25">
      <c r="A27" s="30" t="s">
        <v>22</v>
      </c>
      <c r="B27" s="66" t="s">
        <v>23</v>
      </c>
      <c r="C27" s="67" t="s">
        <v>24</v>
      </c>
      <c r="D27" s="67"/>
      <c r="E27" s="67"/>
    </row>
    <row r="28" spans="1:5" s="26" customFormat="1" ht="15" customHeight="1" x14ac:dyDescent="0.25">
      <c r="A28" s="30" t="s">
        <v>25</v>
      </c>
      <c r="B28" s="65"/>
      <c r="C28" s="65"/>
      <c r="D28" s="65"/>
      <c r="E28" s="65"/>
    </row>
    <row r="29" spans="1:5" s="26" customFormat="1" ht="15" customHeight="1" x14ac:dyDescent="0.25">
      <c r="A29" s="29" t="s">
        <v>26</v>
      </c>
      <c r="B29" s="30"/>
      <c r="C29" s="27"/>
      <c r="D29" s="27"/>
      <c r="E29" s="27"/>
    </row>
    <row r="30" spans="1:5" ht="15.75" customHeight="1" x14ac:dyDescent="0.3">
      <c r="A30" s="68" t="s">
        <v>149</v>
      </c>
      <c r="B30" s="233" t="s">
        <v>150</v>
      </c>
      <c r="C30" s="70"/>
      <c r="D30" s="70"/>
      <c r="E30" s="70"/>
    </row>
    <row r="31" spans="1:5" ht="13.5" customHeight="1" x14ac:dyDescent="0.3">
      <c r="A31" s="71"/>
      <c r="B31" s="72"/>
      <c r="C31" s="70"/>
      <c r="D31" s="70"/>
      <c r="E31" s="234" t="s">
        <v>139</v>
      </c>
    </row>
    <row r="32" spans="1:5" ht="17.25" customHeight="1" x14ac:dyDescent="0.25">
      <c r="A32" s="77" t="s">
        <v>30</v>
      </c>
      <c r="B32" s="121"/>
      <c r="C32" s="75" t="s">
        <v>31</v>
      </c>
      <c r="D32" s="76"/>
      <c r="E32" s="77" t="s">
        <v>32</v>
      </c>
    </row>
    <row r="33" spans="1:6" ht="18.75" customHeight="1" x14ac:dyDescent="0.25">
      <c r="A33" s="80"/>
      <c r="B33" s="78" t="s">
        <v>33</v>
      </c>
      <c r="C33" s="79" t="s">
        <v>34</v>
      </c>
      <c r="D33" s="235" t="s">
        <v>35</v>
      </c>
      <c r="E33" s="80"/>
    </row>
    <row r="34" spans="1:6" s="33" customFormat="1" ht="10.5" customHeight="1" x14ac:dyDescent="0.25">
      <c r="A34" s="81" t="s">
        <v>36</v>
      </c>
      <c r="B34" s="82" t="s">
        <v>37</v>
      </c>
      <c r="C34" s="82" t="s">
        <v>38</v>
      </c>
      <c r="D34" s="82" t="s">
        <v>39</v>
      </c>
      <c r="E34" s="82" t="s">
        <v>40</v>
      </c>
    </row>
    <row r="35" spans="1:6" ht="16.5" customHeight="1" x14ac:dyDescent="0.25">
      <c r="A35" s="83" t="s">
        <v>41</v>
      </c>
      <c r="B35" s="78" t="s">
        <v>42</v>
      </c>
      <c r="C35" s="84">
        <f>C36</f>
        <v>460000</v>
      </c>
      <c r="D35" s="84">
        <f>D38+D43+D47+D51</f>
        <v>0</v>
      </c>
      <c r="E35" s="85">
        <f>C35+D35</f>
        <v>460000</v>
      </c>
      <c r="F35" s="35"/>
    </row>
    <row r="36" spans="1:6" ht="19.5" customHeight="1" x14ac:dyDescent="0.25">
      <c r="A36" s="86" t="s">
        <v>43</v>
      </c>
      <c r="B36" s="78" t="s">
        <v>42</v>
      </c>
      <c r="C36" s="87">
        <f>C54</f>
        <v>460000</v>
      </c>
      <c r="D36" s="87" t="s">
        <v>42</v>
      </c>
      <c r="E36" s="87">
        <f>C36</f>
        <v>460000</v>
      </c>
    </row>
    <row r="37" spans="1:6" ht="16.5" customHeight="1" x14ac:dyDescent="0.25">
      <c r="A37" s="86" t="s">
        <v>44</v>
      </c>
      <c r="B37" s="78" t="s">
        <v>42</v>
      </c>
      <c r="C37" s="87" t="s">
        <v>42</v>
      </c>
      <c r="D37" s="87">
        <f>D38+D43+D49</f>
        <v>0</v>
      </c>
      <c r="E37" s="87">
        <f>E38+E43+E49</f>
        <v>0</v>
      </c>
    </row>
    <row r="38" spans="1:6" ht="28.5" customHeight="1" x14ac:dyDescent="0.25">
      <c r="A38" s="88" t="s">
        <v>151</v>
      </c>
      <c r="B38" s="89">
        <v>25010000</v>
      </c>
      <c r="C38" s="87" t="s">
        <v>42</v>
      </c>
      <c r="D38" s="87">
        <f>D39+D40+D41+D42</f>
        <v>0</v>
      </c>
      <c r="E38" s="87">
        <f>E39+E40+E41+E42</f>
        <v>0</v>
      </c>
      <c r="F38" s="35"/>
    </row>
    <row r="39" spans="1:6" ht="25.2" customHeight="1" x14ac:dyDescent="0.25">
      <c r="A39" s="90" t="s">
        <v>46</v>
      </c>
      <c r="B39" s="91">
        <v>25010100</v>
      </c>
      <c r="C39" s="92" t="s">
        <v>42</v>
      </c>
      <c r="D39" s="87"/>
      <c r="E39" s="87">
        <f>D39</f>
        <v>0</v>
      </c>
    </row>
    <row r="40" spans="1:6" ht="15" customHeight="1" x14ac:dyDescent="0.25">
      <c r="A40" s="90" t="s">
        <v>47</v>
      </c>
      <c r="B40" s="91">
        <v>25010200</v>
      </c>
      <c r="C40" s="92" t="s">
        <v>42</v>
      </c>
      <c r="D40" s="87"/>
      <c r="E40" s="87">
        <f>D40</f>
        <v>0</v>
      </c>
    </row>
    <row r="41" spans="1:6" ht="28.2" customHeight="1" x14ac:dyDescent="0.25">
      <c r="A41" s="90" t="str">
        <f>[1]Кош.101!A41</f>
        <v>Плата за оренду майна бюджетних установ, що здійснюється відповідно до Закону України " Про оренду державного та комунального майна"</v>
      </c>
      <c r="B41" s="89">
        <v>25010300</v>
      </c>
      <c r="C41" s="92" t="s">
        <v>42</v>
      </c>
      <c r="D41" s="87"/>
      <c r="E41" s="87">
        <f>D41</f>
        <v>0</v>
      </c>
    </row>
    <row r="42" spans="1:6" ht="28.2" customHeight="1" x14ac:dyDescent="0.25">
      <c r="A42" s="90" t="s">
        <v>49</v>
      </c>
      <c r="B42" s="91">
        <v>25010400</v>
      </c>
      <c r="C42" s="92" t="s">
        <v>42</v>
      </c>
      <c r="D42" s="87"/>
      <c r="E42" s="87">
        <f>D42</f>
        <v>0</v>
      </c>
    </row>
    <row r="43" spans="1:6" ht="15" customHeight="1" x14ac:dyDescent="0.25">
      <c r="A43" s="94" t="s">
        <v>50</v>
      </c>
      <c r="B43" s="89">
        <v>25020000</v>
      </c>
      <c r="C43" s="87" t="s">
        <v>42</v>
      </c>
      <c r="D43" s="87">
        <f>D44+D45</f>
        <v>0</v>
      </c>
      <c r="E43" s="87">
        <f>E44+E45</f>
        <v>0</v>
      </c>
    </row>
    <row r="44" spans="1:6" ht="15" customHeight="1" x14ac:dyDescent="0.25">
      <c r="A44" s="90" t="s">
        <v>51</v>
      </c>
      <c r="B44" s="89">
        <v>25020100</v>
      </c>
      <c r="C44" s="92" t="s">
        <v>42</v>
      </c>
      <c r="D44" s="87">
        <v>0</v>
      </c>
      <c r="E44" s="87">
        <f>E45+E47</f>
        <v>0</v>
      </c>
    </row>
    <row r="45" spans="1:6" ht="73.5" customHeight="1" x14ac:dyDescent="0.25">
      <c r="A45" s="95" t="str">
        <f>[1]Кош.101!A45</f>
        <v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v>
      </c>
      <c r="B45" s="91">
        <v>25020200</v>
      </c>
      <c r="C45" s="92" t="s">
        <v>42</v>
      </c>
      <c r="D45" s="87">
        <v>0</v>
      </c>
      <c r="E45" s="87">
        <v>0</v>
      </c>
    </row>
    <row r="46" spans="1:6" ht="126.6" customHeight="1" x14ac:dyDescent="0.25">
      <c r="A46" s="96" t="str">
        <f>[1]Кош.101!A46</f>
        <v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v>
      </c>
      <c r="B46" s="97">
        <v>25020300</v>
      </c>
      <c r="C46" s="92" t="s">
        <v>42</v>
      </c>
      <c r="D46" s="87">
        <v>0</v>
      </c>
      <c r="E46" s="87">
        <v>0</v>
      </c>
      <c r="F46" s="35"/>
    </row>
    <row r="47" spans="1:6" ht="15" customHeight="1" x14ac:dyDescent="0.25">
      <c r="A47" s="88" t="s">
        <v>152</v>
      </c>
      <c r="B47" s="98"/>
      <c r="C47" s="87" t="s">
        <v>42</v>
      </c>
      <c r="D47" s="87">
        <v>0</v>
      </c>
      <c r="E47" s="87">
        <v>0</v>
      </c>
    </row>
    <row r="48" spans="1:6" ht="16.5" customHeight="1" x14ac:dyDescent="0.25">
      <c r="A48" s="88" t="s">
        <v>153</v>
      </c>
      <c r="B48" s="98"/>
      <c r="C48" s="87" t="s">
        <v>42</v>
      </c>
      <c r="D48" s="87">
        <v>0</v>
      </c>
      <c r="E48" s="87">
        <v>0</v>
      </c>
    </row>
    <row r="49" spans="1:6" ht="30" customHeight="1" x14ac:dyDescent="0.25">
      <c r="A49" s="99" t="s">
        <v>154</v>
      </c>
      <c r="B49" s="98"/>
      <c r="C49" s="87" t="s">
        <v>42</v>
      </c>
      <c r="D49" s="87">
        <v>0</v>
      </c>
      <c r="E49" s="87">
        <v>0</v>
      </c>
    </row>
    <row r="50" spans="1:6" ht="18" customHeight="1" x14ac:dyDescent="0.25">
      <c r="A50" s="99" t="s">
        <v>57</v>
      </c>
      <c r="B50" s="98">
        <v>600000</v>
      </c>
      <c r="C50" s="92" t="s">
        <v>42</v>
      </c>
      <c r="D50" s="87">
        <f>D51</f>
        <v>0</v>
      </c>
      <c r="E50" s="87">
        <f>E51</f>
        <v>0</v>
      </c>
    </row>
    <row r="51" spans="1:6" ht="28.5" customHeight="1" x14ac:dyDescent="0.25">
      <c r="A51" s="86" t="s">
        <v>58</v>
      </c>
      <c r="B51" s="98">
        <v>602400</v>
      </c>
      <c r="C51" s="92" t="s">
        <v>42</v>
      </c>
      <c r="D51" s="87"/>
      <c r="E51" s="87">
        <f>D51</f>
        <v>0</v>
      </c>
    </row>
    <row r="52" spans="1:6" ht="12" customHeight="1" x14ac:dyDescent="0.25">
      <c r="A52" s="100" t="s">
        <v>59</v>
      </c>
      <c r="B52" s="98"/>
      <c r="C52" s="87" t="s">
        <v>42</v>
      </c>
      <c r="D52" s="87"/>
      <c r="E52" s="87"/>
    </row>
    <row r="53" spans="1:6" ht="15.75" customHeight="1" x14ac:dyDescent="0.25">
      <c r="A53" s="101"/>
      <c r="B53" s="98"/>
      <c r="C53" s="87" t="s">
        <v>42</v>
      </c>
      <c r="D53" s="87" t="s">
        <v>60</v>
      </c>
      <c r="E53" s="87" t="s">
        <v>60</v>
      </c>
    </row>
    <row r="54" spans="1:6" ht="16.5" customHeight="1" x14ac:dyDescent="0.25">
      <c r="A54" s="83" t="s">
        <v>61</v>
      </c>
      <c r="B54" s="78" t="s">
        <v>42</v>
      </c>
      <c r="C54" s="84">
        <f>C55+C91</f>
        <v>460000</v>
      </c>
      <c r="D54" s="84">
        <f>D55+D91</f>
        <v>0</v>
      </c>
      <c r="E54" s="84">
        <f>SUM(C54:D54)</f>
        <v>460000</v>
      </c>
      <c r="F54" s="35"/>
    </row>
    <row r="55" spans="1:6" ht="15" customHeight="1" x14ac:dyDescent="0.25">
      <c r="A55" s="102" t="s">
        <v>62</v>
      </c>
      <c r="B55" s="103">
        <v>2000</v>
      </c>
      <c r="C55" s="104">
        <f>C58+C61+C62+C79+C82+C86+C90</f>
        <v>460000</v>
      </c>
      <c r="D55" s="104">
        <f>D58+D61+D62+D79+D82+D86+D90</f>
        <v>0</v>
      </c>
      <c r="E55" s="104">
        <f>SUM(C55:D55)</f>
        <v>460000</v>
      </c>
    </row>
    <row r="56" spans="1:6" ht="15" customHeight="1" x14ac:dyDescent="0.25">
      <c r="A56" s="102" t="s">
        <v>63</v>
      </c>
      <c r="B56" s="103">
        <v>2100</v>
      </c>
      <c r="C56" s="104">
        <f>C57+C61</f>
        <v>0</v>
      </c>
      <c r="D56" s="104">
        <f>D57+D61</f>
        <v>0</v>
      </c>
      <c r="E56" s="104">
        <f>SUM(C56:D56)</f>
        <v>0</v>
      </c>
    </row>
    <row r="57" spans="1:6" ht="15" customHeight="1" x14ac:dyDescent="0.25">
      <c r="A57" s="105" t="s">
        <v>64</v>
      </c>
      <c r="B57" s="103">
        <v>2110</v>
      </c>
      <c r="C57" s="104">
        <f>C58+C59</f>
        <v>0</v>
      </c>
      <c r="D57" s="104"/>
      <c r="E57" s="104">
        <f>C57+D57</f>
        <v>0</v>
      </c>
    </row>
    <row r="58" spans="1:6" ht="15" customHeight="1" x14ac:dyDescent="0.25">
      <c r="A58" s="106" t="s">
        <v>65</v>
      </c>
      <c r="B58" s="107">
        <v>2111</v>
      </c>
      <c r="C58" s="104">
        <v>0</v>
      </c>
      <c r="D58" s="104"/>
      <c r="E58" s="104">
        <f>C58+D58</f>
        <v>0</v>
      </c>
    </row>
    <row r="59" spans="1:6" ht="15" customHeight="1" x14ac:dyDescent="0.25">
      <c r="A59" s="106" t="s">
        <v>66</v>
      </c>
      <c r="B59" s="107">
        <v>2112</v>
      </c>
      <c r="C59" s="104">
        <v>0</v>
      </c>
      <c r="D59" s="104"/>
      <c r="E59" s="104">
        <f>C59+D59</f>
        <v>0</v>
      </c>
    </row>
    <row r="60" spans="1:6" ht="15" customHeight="1" x14ac:dyDescent="0.25">
      <c r="A60" s="106" t="s">
        <v>67</v>
      </c>
      <c r="B60" s="107">
        <v>2113</v>
      </c>
      <c r="C60" s="104">
        <v>0</v>
      </c>
      <c r="D60" s="104"/>
      <c r="E60" s="104">
        <v>0</v>
      </c>
    </row>
    <row r="61" spans="1:6" ht="15" customHeight="1" x14ac:dyDescent="0.25">
      <c r="A61" s="105" t="s">
        <v>68</v>
      </c>
      <c r="B61" s="103">
        <v>2120</v>
      </c>
      <c r="C61" s="104">
        <v>0</v>
      </c>
      <c r="D61" s="104"/>
      <c r="E61" s="104">
        <f>C61+D61</f>
        <v>0</v>
      </c>
    </row>
    <row r="62" spans="1:6" ht="15" customHeight="1" x14ac:dyDescent="0.25">
      <c r="A62" s="108" t="s">
        <v>69</v>
      </c>
      <c r="B62" s="103">
        <v>2200</v>
      </c>
      <c r="C62" s="104">
        <f>C63+C64+C65+C66+C67+C68+C69+C76</f>
        <v>460000</v>
      </c>
      <c r="D62" s="104">
        <f>D63+D64+D65+D66+D67+D68+D69+D76</f>
        <v>0</v>
      </c>
      <c r="E62" s="104">
        <f>E63+E64+E65+E66+E67+E68+E69+E76</f>
        <v>460000</v>
      </c>
    </row>
    <row r="63" spans="1:6" ht="15" customHeight="1" x14ac:dyDescent="0.25">
      <c r="A63" s="108" t="s">
        <v>70</v>
      </c>
      <c r="B63" s="103">
        <v>2210</v>
      </c>
      <c r="C63" s="104">
        <f>[1]Ас.7520!O40</f>
        <v>0</v>
      </c>
      <c r="D63" s="104"/>
      <c r="E63" s="104">
        <f t="shared" ref="E63:E74" si="0">C63+D63</f>
        <v>0</v>
      </c>
    </row>
    <row r="64" spans="1:6" ht="15" customHeight="1" x14ac:dyDescent="0.25">
      <c r="A64" s="108" t="s">
        <v>71</v>
      </c>
      <c r="B64" s="103">
        <v>2220</v>
      </c>
      <c r="C64" s="104">
        <f>[1]Ас.7520!O41</f>
        <v>0</v>
      </c>
      <c r="D64" s="104">
        <v>0</v>
      </c>
      <c r="E64" s="104">
        <f t="shared" si="0"/>
        <v>0</v>
      </c>
    </row>
    <row r="65" spans="1:5" ht="15" customHeight="1" x14ac:dyDescent="0.25">
      <c r="A65" s="108" t="s">
        <v>72</v>
      </c>
      <c r="B65" s="103">
        <v>2230</v>
      </c>
      <c r="C65" s="104">
        <f>[1]Ас.7520!O42</f>
        <v>0</v>
      </c>
      <c r="D65" s="104"/>
      <c r="E65" s="104">
        <f t="shared" si="0"/>
        <v>0</v>
      </c>
    </row>
    <row r="66" spans="1:5" ht="15" customHeight="1" x14ac:dyDescent="0.25">
      <c r="A66" s="108" t="s">
        <v>73</v>
      </c>
      <c r="B66" s="103">
        <v>2240</v>
      </c>
      <c r="C66" s="104">
        <f>[1]Ас.7520!O43</f>
        <v>460000</v>
      </c>
      <c r="D66" s="104">
        <v>0</v>
      </c>
      <c r="E66" s="104">
        <f t="shared" si="0"/>
        <v>460000</v>
      </c>
    </row>
    <row r="67" spans="1:5" ht="15" customHeight="1" x14ac:dyDescent="0.25">
      <c r="A67" s="105" t="s">
        <v>74</v>
      </c>
      <c r="B67" s="103">
        <v>2250</v>
      </c>
      <c r="C67" s="104">
        <f>[1]Ас.7520!O44</f>
        <v>0</v>
      </c>
      <c r="D67" s="104">
        <v>0</v>
      </c>
      <c r="E67" s="104">
        <f t="shared" si="0"/>
        <v>0</v>
      </c>
    </row>
    <row r="68" spans="1:5" ht="15" customHeight="1" x14ac:dyDescent="0.25">
      <c r="A68" s="105" t="s">
        <v>75</v>
      </c>
      <c r="B68" s="103">
        <v>2260</v>
      </c>
      <c r="C68" s="104">
        <f>[1]Ас.7520!O45</f>
        <v>0</v>
      </c>
      <c r="D68" s="104">
        <v>0</v>
      </c>
      <c r="E68" s="104">
        <f t="shared" si="0"/>
        <v>0</v>
      </c>
    </row>
    <row r="69" spans="1:5" ht="15" customHeight="1" x14ac:dyDescent="0.25">
      <c r="A69" s="105" t="s">
        <v>76</v>
      </c>
      <c r="B69" s="103">
        <v>2270</v>
      </c>
      <c r="C69" s="104">
        <f>[1]Ас.7520!O46</f>
        <v>0</v>
      </c>
      <c r="D69" s="104">
        <f>D70+D71+D72+D73+D74</f>
        <v>0</v>
      </c>
      <c r="E69" s="104">
        <f t="shared" si="0"/>
        <v>0</v>
      </c>
    </row>
    <row r="70" spans="1:5" ht="15" customHeight="1" x14ac:dyDescent="0.25">
      <c r="A70" s="106" t="s">
        <v>77</v>
      </c>
      <c r="B70" s="103">
        <v>2271</v>
      </c>
      <c r="C70" s="104">
        <f>[1]Ас.7520!O47</f>
        <v>0</v>
      </c>
      <c r="D70" s="104"/>
      <c r="E70" s="104">
        <f t="shared" si="0"/>
        <v>0</v>
      </c>
    </row>
    <row r="71" spans="1:5" ht="15" customHeight="1" x14ac:dyDescent="0.25">
      <c r="A71" s="106" t="s">
        <v>78</v>
      </c>
      <c r="B71" s="103">
        <v>2272</v>
      </c>
      <c r="C71" s="104">
        <f>[1]Ас.7520!O48</f>
        <v>0</v>
      </c>
      <c r="D71" s="104"/>
      <c r="E71" s="104">
        <f t="shared" si="0"/>
        <v>0</v>
      </c>
    </row>
    <row r="72" spans="1:5" ht="15" customHeight="1" x14ac:dyDescent="0.25">
      <c r="A72" s="106" t="s">
        <v>79</v>
      </c>
      <c r="B72" s="103">
        <v>2273</v>
      </c>
      <c r="C72" s="104">
        <f>[1]Ас.7520!O49</f>
        <v>0</v>
      </c>
      <c r="D72" s="104"/>
      <c r="E72" s="104">
        <f t="shared" si="0"/>
        <v>0</v>
      </c>
    </row>
    <row r="73" spans="1:5" ht="15" customHeight="1" x14ac:dyDescent="0.25">
      <c r="A73" s="106" t="s">
        <v>80</v>
      </c>
      <c r="B73" s="103">
        <v>2274</v>
      </c>
      <c r="C73" s="104">
        <f>[1]Ас.7520!O50</f>
        <v>0</v>
      </c>
      <c r="D73" s="104"/>
      <c r="E73" s="104">
        <f t="shared" si="0"/>
        <v>0</v>
      </c>
    </row>
    <row r="74" spans="1:5" ht="15" customHeight="1" x14ac:dyDescent="0.25">
      <c r="A74" s="106" t="s">
        <v>81</v>
      </c>
      <c r="B74" s="103">
        <v>2275</v>
      </c>
      <c r="C74" s="104">
        <f>[1]Ас.7520!O51</f>
        <v>0</v>
      </c>
      <c r="D74" s="109"/>
      <c r="E74" s="109">
        <f t="shared" si="0"/>
        <v>0</v>
      </c>
    </row>
    <row r="75" spans="1:5" ht="15" customHeight="1" x14ac:dyDescent="0.25">
      <c r="A75" s="106" t="s">
        <v>82</v>
      </c>
      <c r="B75" s="103">
        <v>2276</v>
      </c>
      <c r="C75" s="104">
        <f>[1]Ас.7520!O52</f>
        <v>0</v>
      </c>
      <c r="D75" s="109"/>
      <c r="E75" s="109"/>
    </row>
    <row r="76" spans="1:5" ht="15" customHeight="1" x14ac:dyDescent="0.25">
      <c r="A76" s="105" t="s">
        <v>83</v>
      </c>
      <c r="B76" s="103">
        <v>2280</v>
      </c>
      <c r="C76" s="104">
        <f>[1]Ас.7520!O53</f>
        <v>0</v>
      </c>
      <c r="D76" s="109">
        <f t="shared" ref="D76:E78" si="1">D77+D78</f>
        <v>0</v>
      </c>
      <c r="E76" s="109">
        <f t="shared" si="1"/>
        <v>0</v>
      </c>
    </row>
    <row r="77" spans="1:5" ht="30" customHeight="1" x14ac:dyDescent="0.25">
      <c r="A77" s="106" t="s">
        <v>84</v>
      </c>
      <c r="B77" s="103">
        <v>2281</v>
      </c>
      <c r="C77" s="104">
        <f>[1]Ас.7520!O54</f>
        <v>0</v>
      </c>
      <c r="D77" s="104"/>
      <c r="E77" s="109">
        <f t="shared" si="1"/>
        <v>0</v>
      </c>
    </row>
    <row r="78" spans="1:5" ht="29.25" customHeight="1" x14ac:dyDescent="0.3">
      <c r="A78" s="106" t="s">
        <v>85</v>
      </c>
      <c r="B78" s="103">
        <v>2282</v>
      </c>
      <c r="C78" s="104">
        <f>[1]Ас.7520!O55</f>
        <v>0</v>
      </c>
      <c r="D78" s="110">
        <v>0</v>
      </c>
      <c r="E78" s="111">
        <f t="shared" si="1"/>
        <v>0</v>
      </c>
    </row>
    <row r="79" spans="1:5" ht="15" customHeight="1" x14ac:dyDescent="0.25">
      <c r="A79" s="102" t="s">
        <v>86</v>
      </c>
      <c r="B79" s="103">
        <v>2400</v>
      </c>
      <c r="C79" s="104">
        <f>[1]Ас.7520!O56</f>
        <v>0</v>
      </c>
      <c r="D79" s="109">
        <f>D80+D81</f>
        <v>0</v>
      </c>
      <c r="E79" s="109">
        <f>E80+E81</f>
        <v>0</v>
      </c>
    </row>
    <row r="80" spans="1:5" ht="15" customHeight="1" x14ac:dyDescent="0.25">
      <c r="A80" s="102" t="s">
        <v>87</v>
      </c>
      <c r="B80" s="103">
        <v>2410</v>
      </c>
      <c r="C80" s="104"/>
      <c r="D80" s="104"/>
      <c r="E80" s="104"/>
    </row>
    <row r="81" spans="1:5" ht="15" customHeight="1" x14ac:dyDescent="0.25">
      <c r="A81" s="102" t="s">
        <v>88</v>
      </c>
      <c r="B81" s="103">
        <v>2420</v>
      </c>
      <c r="C81" s="104"/>
      <c r="D81" s="104"/>
      <c r="E81" s="104"/>
    </row>
    <row r="82" spans="1:5" ht="15" customHeight="1" x14ac:dyDescent="0.25">
      <c r="A82" s="102" t="s">
        <v>89</v>
      </c>
      <c r="B82" s="103">
        <v>2600</v>
      </c>
      <c r="C82" s="104">
        <f>C83+C84+C85</f>
        <v>0</v>
      </c>
      <c r="D82" s="104">
        <f>D83+D84+D85</f>
        <v>0</v>
      </c>
      <c r="E82" s="104">
        <f>E83+E84+E85</f>
        <v>0</v>
      </c>
    </row>
    <row r="83" spans="1:5" ht="15" customHeight="1" x14ac:dyDescent="0.25">
      <c r="A83" s="105" t="s">
        <v>90</v>
      </c>
      <c r="B83" s="103">
        <v>2610</v>
      </c>
      <c r="C83" s="104"/>
      <c r="D83" s="104"/>
      <c r="E83" s="104"/>
    </row>
    <row r="84" spans="1:5" ht="15" customHeight="1" x14ac:dyDescent="0.25">
      <c r="A84" s="105" t="s">
        <v>91</v>
      </c>
      <c r="B84" s="103">
        <v>2620</v>
      </c>
      <c r="C84" s="104"/>
      <c r="D84" s="104"/>
      <c r="E84" s="104"/>
    </row>
    <row r="85" spans="1:5" ht="15" customHeight="1" x14ac:dyDescent="0.25">
      <c r="A85" s="105" t="s">
        <v>92</v>
      </c>
      <c r="B85" s="103">
        <v>2630</v>
      </c>
      <c r="C85" s="104"/>
      <c r="D85" s="104"/>
      <c r="E85" s="104"/>
    </row>
    <row r="86" spans="1:5" ht="15" customHeight="1" x14ac:dyDescent="0.25">
      <c r="A86" s="105" t="s">
        <v>93</v>
      </c>
      <c r="B86" s="103">
        <v>2700</v>
      </c>
      <c r="C86" s="104">
        <f>C87+C88+C89</f>
        <v>0</v>
      </c>
      <c r="D86" s="104">
        <f>D87+D88+D89</f>
        <v>0</v>
      </c>
      <c r="E86" s="104">
        <f>E87+E88+E89</f>
        <v>0</v>
      </c>
    </row>
    <row r="87" spans="1:5" ht="15" customHeight="1" x14ac:dyDescent="0.25">
      <c r="A87" s="105" t="s">
        <v>94</v>
      </c>
      <c r="B87" s="103">
        <v>2710</v>
      </c>
      <c r="C87" s="104"/>
      <c r="D87" s="104"/>
      <c r="E87" s="104"/>
    </row>
    <row r="88" spans="1:5" ht="15" customHeight="1" x14ac:dyDescent="0.25">
      <c r="A88" s="105" t="s">
        <v>95</v>
      </c>
      <c r="B88" s="103">
        <v>2720</v>
      </c>
      <c r="C88" s="104"/>
      <c r="D88" s="104"/>
      <c r="E88" s="104"/>
    </row>
    <row r="89" spans="1:5" ht="15" customHeight="1" x14ac:dyDescent="0.25">
      <c r="A89" s="105" t="s">
        <v>96</v>
      </c>
      <c r="B89" s="103">
        <v>2730</v>
      </c>
      <c r="C89" s="104"/>
      <c r="D89" s="104"/>
      <c r="E89" s="104"/>
    </row>
    <row r="90" spans="1:5" ht="15" customHeight="1" x14ac:dyDescent="0.25">
      <c r="A90" s="105" t="s">
        <v>97</v>
      </c>
      <c r="B90" s="103">
        <v>2800</v>
      </c>
      <c r="C90" s="104">
        <v>0</v>
      </c>
      <c r="D90" s="104">
        <v>0</v>
      </c>
      <c r="E90" s="104">
        <f>C90+D90</f>
        <v>0</v>
      </c>
    </row>
    <row r="91" spans="1:5" ht="15" customHeight="1" x14ac:dyDescent="0.25">
      <c r="A91" s="102" t="s">
        <v>98</v>
      </c>
      <c r="B91" s="103">
        <v>3000</v>
      </c>
      <c r="C91" s="104">
        <f>C92+C106</f>
        <v>0</v>
      </c>
      <c r="D91" s="104">
        <f>D92+D106</f>
        <v>0</v>
      </c>
      <c r="E91" s="104">
        <f>E92+E106</f>
        <v>0</v>
      </c>
    </row>
    <row r="92" spans="1:5" ht="15" customHeight="1" x14ac:dyDescent="0.25">
      <c r="A92" s="102" t="s">
        <v>99</v>
      </c>
      <c r="B92" s="103">
        <v>3100</v>
      </c>
      <c r="C92" s="104">
        <f>C93+C94+C97+C100+C104+C105</f>
        <v>0</v>
      </c>
      <c r="D92" s="104">
        <f>D93</f>
        <v>0</v>
      </c>
      <c r="E92" s="104">
        <f>E93+E94+E97+E100+E104+E105</f>
        <v>0</v>
      </c>
    </row>
    <row r="93" spans="1:5" ht="15" customHeight="1" x14ac:dyDescent="0.25">
      <c r="A93" s="105" t="s">
        <v>100</v>
      </c>
      <c r="B93" s="103">
        <v>3110</v>
      </c>
      <c r="C93" s="104">
        <v>0</v>
      </c>
      <c r="D93" s="104"/>
      <c r="E93" s="104">
        <f>C93+D93</f>
        <v>0</v>
      </c>
    </row>
    <row r="94" spans="1:5" ht="15" customHeight="1" x14ac:dyDescent="0.25">
      <c r="A94" s="105" t="s">
        <v>101</v>
      </c>
      <c r="B94" s="103">
        <v>3120</v>
      </c>
      <c r="C94" s="104">
        <v>0</v>
      </c>
      <c r="D94" s="104">
        <v>0</v>
      </c>
      <c r="E94" s="104">
        <v>0</v>
      </c>
    </row>
    <row r="95" spans="1:5" ht="15" customHeight="1" x14ac:dyDescent="0.25">
      <c r="A95" s="105" t="s">
        <v>102</v>
      </c>
      <c r="B95" s="103">
        <v>3121</v>
      </c>
      <c r="C95" s="104"/>
      <c r="D95" s="104"/>
      <c r="E95" s="104"/>
    </row>
    <row r="96" spans="1:5" ht="15" customHeight="1" x14ac:dyDescent="0.25">
      <c r="A96" s="105" t="s">
        <v>103</v>
      </c>
      <c r="B96" s="103">
        <v>3122</v>
      </c>
      <c r="C96" s="104"/>
      <c r="D96" s="104"/>
      <c r="E96" s="104"/>
    </row>
    <row r="97" spans="1:5" ht="15" customHeight="1" x14ac:dyDescent="0.25">
      <c r="A97" s="105" t="s">
        <v>104</v>
      </c>
      <c r="B97" s="103">
        <v>3130</v>
      </c>
      <c r="C97" s="104">
        <f>C98+C99</f>
        <v>0</v>
      </c>
      <c r="D97" s="104">
        <f>D98+D99</f>
        <v>0</v>
      </c>
      <c r="E97" s="104">
        <f>E98+E99</f>
        <v>0</v>
      </c>
    </row>
    <row r="98" spans="1:5" ht="15" customHeight="1" x14ac:dyDescent="0.25">
      <c r="A98" s="105" t="s">
        <v>105</v>
      </c>
      <c r="B98" s="103">
        <v>3131</v>
      </c>
      <c r="C98" s="104"/>
      <c r="D98" s="104"/>
      <c r="E98" s="104"/>
    </row>
    <row r="99" spans="1:5" ht="15" customHeight="1" x14ac:dyDescent="0.25">
      <c r="A99" s="105" t="s">
        <v>106</v>
      </c>
      <c r="B99" s="103">
        <v>3132</v>
      </c>
      <c r="C99" s="104"/>
      <c r="D99" s="104"/>
      <c r="E99" s="104"/>
    </row>
    <row r="100" spans="1:5" ht="15" customHeight="1" x14ac:dyDescent="0.25">
      <c r="A100" s="105" t="s">
        <v>107</v>
      </c>
      <c r="B100" s="103">
        <v>3140</v>
      </c>
      <c r="C100" s="104">
        <v>0</v>
      </c>
      <c r="D100" s="104">
        <v>0</v>
      </c>
      <c r="E100" s="104">
        <v>0</v>
      </c>
    </row>
    <row r="101" spans="1:5" ht="15" customHeight="1" x14ac:dyDescent="0.25">
      <c r="A101" s="105" t="s">
        <v>108</v>
      </c>
      <c r="B101" s="103">
        <v>3141</v>
      </c>
      <c r="C101" s="104"/>
      <c r="D101" s="104"/>
      <c r="E101" s="104"/>
    </row>
    <row r="102" spans="1:5" ht="15" customHeight="1" x14ac:dyDescent="0.25">
      <c r="A102" s="105" t="s">
        <v>109</v>
      </c>
      <c r="B102" s="103">
        <v>3142</v>
      </c>
      <c r="C102" s="104"/>
      <c r="D102" s="104"/>
      <c r="E102" s="104"/>
    </row>
    <row r="103" spans="1:5" ht="15" customHeight="1" x14ac:dyDescent="0.25">
      <c r="A103" s="105" t="s">
        <v>110</v>
      </c>
      <c r="B103" s="103">
        <v>3143</v>
      </c>
      <c r="C103" s="104"/>
      <c r="D103" s="104"/>
      <c r="E103" s="104"/>
    </row>
    <row r="104" spans="1:5" ht="15" customHeight="1" x14ac:dyDescent="0.25">
      <c r="A104" s="102" t="s">
        <v>111</v>
      </c>
      <c r="B104" s="103">
        <v>3150</v>
      </c>
      <c r="C104" s="104">
        <v>0</v>
      </c>
      <c r="D104" s="104">
        <v>0</v>
      </c>
      <c r="E104" s="104">
        <v>0</v>
      </c>
    </row>
    <row r="105" spans="1:5" ht="15" customHeight="1" x14ac:dyDescent="0.25">
      <c r="A105" s="102" t="s">
        <v>112</v>
      </c>
      <c r="B105" s="103">
        <v>3160</v>
      </c>
      <c r="C105" s="104">
        <v>0</v>
      </c>
      <c r="D105" s="104">
        <v>0</v>
      </c>
      <c r="E105" s="104">
        <v>0</v>
      </c>
    </row>
    <row r="106" spans="1:5" ht="15" customHeight="1" x14ac:dyDescent="0.25">
      <c r="A106" s="102" t="s">
        <v>113</v>
      </c>
      <c r="B106" s="103">
        <v>3200</v>
      </c>
      <c r="C106" s="104">
        <f>C107+C108+C109+C110</f>
        <v>0</v>
      </c>
      <c r="D106" s="104">
        <f>D107+D108+D109+D110</f>
        <v>0</v>
      </c>
      <c r="E106" s="104">
        <f>E107+E108+E109+E110</f>
        <v>0</v>
      </c>
    </row>
    <row r="107" spans="1:5" ht="15" customHeight="1" x14ac:dyDescent="0.25">
      <c r="A107" s="102" t="s">
        <v>114</v>
      </c>
      <c r="B107" s="103">
        <v>3210</v>
      </c>
      <c r="C107" s="104"/>
      <c r="D107" s="104"/>
      <c r="E107" s="104"/>
    </row>
    <row r="108" spans="1:5" ht="15" customHeight="1" x14ac:dyDescent="0.25">
      <c r="A108" s="102" t="s">
        <v>115</v>
      </c>
      <c r="B108" s="103">
        <v>3220</v>
      </c>
      <c r="C108" s="104"/>
      <c r="D108" s="104"/>
      <c r="E108" s="104"/>
    </row>
    <row r="109" spans="1:5" ht="15" customHeight="1" x14ac:dyDescent="0.3">
      <c r="A109" s="102" t="s">
        <v>116</v>
      </c>
      <c r="B109" s="103">
        <v>3230</v>
      </c>
      <c r="C109" s="113"/>
      <c r="D109" s="114"/>
      <c r="E109" s="104"/>
    </row>
    <row r="110" spans="1:5" ht="15" customHeight="1" x14ac:dyDescent="0.3">
      <c r="A110" s="102" t="s">
        <v>117</v>
      </c>
      <c r="B110" s="103">
        <v>3240</v>
      </c>
      <c r="C110" s="113"/>
      <c r="D110" s="114"/>
      <c r="E110" s="104"/>
    </row>
    <row r="111" spans="1:5" ht="15" customHeight="1" x14ac:dyDescent="0.3">
      <c r="A111" s="115" t="s">
        <v>118</v>
      </c>
      <c r="B111" s="116">
        <v>4110</v>
      </c>
      <c r="C111" s="113">
        <v>0</v>
      </c>
      <c r="D111" s="113">
        <v>0</v>
      </c>
      <c r="E111" s="104">
        <f t="shared" ref="E111:E116" si="2">C111+D111</f>
        <v>0</v>
      </c>
    </row>
    <row r="112" spans="1:5" ht="15" customHeight="1" x14ac:dyDescent="0.3">
      <c r="A112" s="117" t="s">
        <v>119</v>
      </c>
      <c r="B112" s="103">
        <v>4111</v>
      </c>
      <c r="C112" s="113"/>
      <c r="D112" s="113"/>
      <c r="E112" s="104"/>
    </row>
    <row r="113" spans="1:5" ht="15" customHeight="1" x14ac:dyDescent="0.3">
      <c r="A113" s="117" t="s">
        <v>120</v>
      </c>
      <c r="B113" s="103">
        <v>4112</v>
      </c>
      <c r="C113" s="113"/>
      <c r="D113" s="113"/>
      <c r="E113" s="104"/>
    </row>
    <row r="114" spans="1:5" ht="15" customHeight="1" x14ac:dyDescent="0.3">
      <c r="A114" s="117" t="s">
        <v>121</v>
      </c>
      <c r="B114" s="103">
        <v>4113</v>
      </c>
      <c r="C114" s="113"/>
      <c r="D114" s="113"/>
      <c r="E114" s="104"/>
    </row>
    <row r="115" spans="1:5" ht="15" customHeight="1" x14ac:dyDescent="0.3">
      <c r="A115" s="115" t="s">
        <v>122</v>
      </c>
      <c r="B115" s="116">
        <v>4210</v>
      </c>
      <c r="C115" s="113">
        <v>0</v>
      </c>
      <c r="D115" s="113">
        <v>0</v>
      </c>
      <c r="E115" s="104">
        <f t="shared" si="2"/>
        <v>0</v>
      </c>
    </row>
    <row r="116" spans="1:5" ht="15" customHeight="1" x14ac:dyDescent="0.3">
      <c r="A116" s="102" t="s">
        <v>123</v>
      </c>
      <c r="B116" s="103">
        <v>9000</v>
      </c>
      <c r="C116" s="113">
        <v>0</v>
      </c>
      <c r="D116" s="113">
        <v>0</v>
      </c>
      <c r="E116" s="104">
        <f t="shared" si="2"/>
        <v>0</v>
      </c>
    </row>
    <row r="117" spans="1:5" ht="15" customHeight="1" x14ac:dyDescent="0.25">
      <c r="A117" s="36"/>
      <c r="B117" s="31"/>
      <c r="C117" s="37"/>
      <c r="D117" s="37"/>
      <c r="E117" s="38"/>
    </row>
    <row r="118" spans="1:5" ht="15" customHeight="1" x14ac:dyDescent="0.25">
      <c r="A118" s="39"/>
      <c r="C118" s="26"/>
      <c r="D118" s="26"/>
      <c r="E118" s="26"/>
    </row>
    <row r="119" spans="1:5" ht="15" customHeight="1" x14ac:dyDescent="0.25">
      <c r="A119" s="39"/>
      <c r="C119" s="26"/>
      <c r="D119" s="26"/>
      <c r="E119" s="26"/>
    </row>
    <row r="120" spans="1:5" ht="15" customHeight="1" x14ac:dyDescent="0.25">
      <c r="A120" s="41"/>
      <c r="C120" s="26"/>
      <c r="D120" s="26"/>
      <c r="E120" s="26"/>
    </row>
    <row r="121" spans="1:5" s="45" customFormat="1" ht="20.25" customHeight="1" x14ac:dyDescent="0.35">
      <c r="A121" s="42" t="s">
        <v>124</v>
      </c>
      <c r="B121" s="72"/>
      <c r="C121" s="118"/>
      <c r="D121" s="43" t="s">
        <v>125</v>
      </c>
      <c r="E121" s="44"/>
    </row>
    <row r="122" spans="1:5" ht="18.75" customHeight="1" x14ac:dyDescent="0.25">
      <c r="A122" s="42" t="s">
        <v>126</v>
      </c>
      <c r="B122" s="1"/>
      <c r="C122" s="4" t="s">
        <v>127</v>
      </c>
      <c r="D122" s="46"/>
      <c r="E122" s="25"/>
    </row>
    <row r="123" spans="1:5" ht="15" customHeight="1" x14ac:dyDescent="0.25">
      <c r="A123" s="47"/>
      <c r="E123" s="48"/>
    </row>
    <row r="124" spans="1:5" s="45" customFormat="1" ht="21.75" customHeight="1" x14ac:dyDescent="0.4">
      <c r="A124" s="49" t="s">
        <v>128</v>
      </c>
      <c r="B124" s="72"/>
      <c r="C124" s="119"/>
      <c r="D124" s="50" t="s">
        <v>141</v>
      </c>
      <c r="E124" s="44"/>
    </row>
    <row r="125" spans="1:5" ht="14.25" customHeight="1" x14ac:dyDescent="0.25">
      <c r="A125" s="51"/>
      <c r="B125" s="1"/>
      <c r="C125" s="4" t="s">
        <v>127</v>
      </c>
      <c r="D125" s="46"/>
      <c r="E125" s="48"/>
    </row>
    <row r="126" spans="1:5" ht="15" customHeight="1" x14ac:dyDescent="0.25">
      <c r="B126" s="52"/>
      <c r="C126" s="25"/>
      <c r="D126" s="26"/>
      <c r="E126" s="26"/>
    </row>
    <row r="127" spans="1:5" ht="15" customHeight="1" x14ac:dyDescent="0.25">
      <c r="B127" s="52"/>
      <c r="C127" s="25"/>
      <c r="D127" s="26"/>
      <c r="E127" s="26"/>
    </row>
    <row r="128" spans="1:5" ht="15" customHeight="1" x14ac:dyDescent="0.25"/>
    <row r="129" spans="1:5" ht="15" customHeight="1" x14ac:dyDescent="0.25">
      <c r="A129" s="53" t="s">
        <v>130</v>
      </c>
    </row>
    <row r="130" spans="1:5" ht="15" customHeight="1" x14ac:dyDescent="0.25">
      <c r="A130" s="4"/>
    </row>
    <row r="131" spans="1:5" ht="11.25" customHeight="1" x14ac:dyDescent="0.25"/>
    <row r="132" spans="1:5" ht="15" customHeight="1" x14ac:dyDescent="0.25">
      <c r="A132" s="25" t="s">
        <v>131</v>
      </c>
    </row>
    <row r="133" spans="1:5" ht="12.75" customHeight="1" x14ac:dyDescent="0.25"/>
    <row r="134" spans="1:5" ht="13.5" customHeight="1" x14ac:dyDescent="0.25">
      <c r="A134" s="54" t="s">
        <v>132</v>
      </c>
    </row>
    <row r="135" spans="1:5" ht="15" customHeight="1" x14ac:dyDescent="0.25">
      <c r="A135" s="55" t="s">
        <v>133</v>
      </c>
      <c r="B135" s="55"/>
      <c r="C135" s="55"/>
      <c r="D135" s="55"/>
      <c r="E135" s="55"/>
    </row>
    <row r="136" spans="1:5" ht="15" customHeight="1" x14ac:dyDescent="0.25">
      <c r="A136" s="56" t="s">
        <v>155</v>
      </c>
      <c r="C136" s="26"/>
      <c r="D136" s="26"/>
      <c r="E136" s="26"/>
    </row>
    <row r="137" spans="1:5" ht="12.75" customHeight="1" x14ac:dyDescent="0.25"/>
    <row r="138" spans="1:5" ht="15" customHeight="1" x14ac:dyDescent="0.25"/>
    <row r="139" spans="1:5" ht="15" customHeight="1" x14ac:dyDescent="0.25"/>
    <row r="140" spans="1:5" ht="15" customHeight="1" x14ac:dyDescent="0.25"/>
    <row r="141" spans="1:5" ht="15" customHeight="1" x14ac:dyDescent="0.25"/>
    <row r="142" spans="1:5" ht="15" customHeight="1" x14ac:dyDescent="0.25"/>
    <row r="143" spans="1:5" ht="15" customHeight="1" x14ac:dyDescent="0.25"/>
  </sheetData>
  <mergeCells count="24">
    <mergeCell ref="A25:E25"/>
    <mergeCell ref="A32:A33"/>
    <mergeCell ref="C32:D32"/>
    <mergeCell ref="E32:E33"/>
    <mergeCell ref="A52:A53"/>
    <mergeCell ref="A135:E135"/>
    <mergeCell ref="C16:D16"/>
    <mergeCell ref="A19:E19"/>
    <mergeCell ref="A20:E20"/>
    <mergeCell ref="A22:E22"/>
    <mergeCell ref="A23:E23"/>
    <mergeCell ref="A24:E24"/>
    <mergeCell ref="C8:E9"/>
    <mergeCell ref="C10:E10"/>
    <mergeCell ref="C11:E11"/>
    <mergeCell ref="C12:E12"/>
    <mergeCell ref="C13:E13"/>
    <mergeCell ref="C15:D15"/>
    <mergeCell ref="C1:E1"/>
    <mergeCell ref="C2:E2"/>
    <mergeCell ref="C3:E3"/>
    <mergeCell ref="C4:E4"/>
    <mergeCell ref="C5:E5"/>
    <mergeCell ref="C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opLeftCell="A51" workbookViewId="0">
      <selection activeCell="C60" sqref="C60"/>
    </sheetView>
  </sheetViews>
  <sheetFormatPr defaultColWidth="9.109375" defaultRowHeight="13.2" x14ac:dyDescent="0.25"/>
  <cols>
    <col min="1" max="1" width="79.33203125" style="122" customWidth="1"/>
    <col min="2" max="2" width="8.5546875" style="212" customWidth="1"/>
    <col min="3" max="3" width="16.88671875" style="122" customWidth="1"/>
    <col min="4" max="4" width="18.88671875" style="122" customWidth="1"/>
    <col min="5" max="5" width="23.109375" style="122" customWidth="1"/>
    <col min="6" max="6" width="5.109375" style="122" customWidth="1"/>
    <col min="7" max="7" width="12.88671875" style="122" bestFit="1" customWidth="1"/>
    <col min="8" max="256" width="9.109375" style="122"/>
    <col min="257" max="257" width="79.33203125" style="122" customWidth="1"/>
    <col min="258" max="258" width="8.5546875" style="122" customWidth="1"/>
    <col min="259" max="259" width="16.88671875" style="122" customWidth="1"/>
    <col min="260" max="260" width="18.88671875" style="122" customWidth="1"/>
    <col min="261" max="261" width="23.109375" style="122" customWidth="1"/>
    <col min="262" max="262" width="5.109375" style="122" customWidth="1"/>
    <col min="263" max="263" width="12.88671875" style="122" bestFit="1" customWidth="1"/>
    <col min="264" max="512" width="9.109375" style="122"/>
    <col min="513" max="513" width="79.33203125" style="122" customWidth="1"/>
    <col min="514" max="514" width="8.5546875" style="122" customWidth="1"/>
    <col min="515" max="515" width="16.88671875" style="122" customWidth="1"/>
    <col min="516" max="516" width="18.88671875" style="122" customWidth="1"/>
    <col min="517" max="517" width="23.109375" style="122" customWidth="1"/>
    <col min="518" max="518" width="5.109375" style="122" customWidth="1"/>
    <col min="519" max="519" width="12.88671875" style="122" bestFit="1" customWidth="1"/>
    <col min="520" max="768" width="9.109375" style="122"/>
    <col min="769" max="769" width="79.33203125" style="122" customWidth="1"/>
    <col min="770" max="770" width="8.5546875" style="122" customWidth="1"/>
    <col min="771" max="771" width="16.88671875" style="122" customWidth="1"/>
    <col min="772" max="772" width="18.88671875" style="122" customWidth="1"/>
    <col min="773" max="773" width="23.109375" style="122" customWidth="1"/>
    <col min="774" max="774" width="5.109375" style="122" customWidth="1"/>
    <col min="775" max="775" width="12.88671875" style="122" bestFit="1" customWidth="1"/>
    <col min="776" max="1024" width="9.109375" style="122"/>
    <col min="1025" max="1025" width="79.33203125" style="122" customWidth="1"/>
    <col min="1026" max="1026" width="8.5546875" style="122" customWidth="1"/>
    <col min="1027" max="1027" width="16.88671875" style="122" customWidth="1"/>
    <col min="1028" max="1028" width="18.88671875" style="122" customWidth="1"/>
    <col min="1029" max="1029" width="23.109375" style="122" customWidth="1"/>
    <col min="1030" max="1030" width="5.109375" style="122" customWidth="1"/>
    <col min="1031" max="1031" width="12.88671875" style="122" bestFit="1" customWidth="1"/>
    <col min="1032" max="1280" width="9.109375" style="122"/>
    <col min="1281" max="1281" width="79.33203125" style="122" customWidth="1"/>
    <col min="1282" max="1282" width="8.5546875" style="122" customWidth="1"/>
    <col min="1283" max="1283" width="16.88671875" style="122" customWidth="1"/>
    <col min="1284" max="1284" width="18.88671875" style="122" customWidth="1"/>
    <col min="1285" max="1285" width="23.109375" style="122" customWidth="1"/>
    <col min="1286" max="1286" width="5.109375" style="122" customWidth="1"/>
    <col min="1287" max="1287" width="12.88671875" style="122" bestFit="1" customWidth="1"/>
    <col min="1288" max="1536" width="9.109375" style="122"/>
    <col min="1537" max="1537" width="79.33203125" style="122" customWidth="1"/>
    <col min="1538" max="1538" width="8.5546875" style="122" customWidth="1"/>
    <col min="1539" max="1539" width="16.88671875" style="122" customWidth="1"/>
    <col min="1540" max="1540" width="18.88671875" style="122" customWidth="1"/>
    <col min="1541" max="1541" width="23.109375" style="122" customWidth="1"/>
    <col min="1542" max="1542" width="5.109375" style="122" customWidth="1"/>
    <col min="1543" max="1543" width="12.88671875" style="122" bestFit="1" customWidth="1"/>
    <col min="1544" max="1792" width="9.109375" style="122"/>
    <col min="1793" max="1793" width="79.33203125" style="122" customWidth="1"/>
    <col min="1794" max="1794" width="8.5546875" style="122" customWidth="1"/>
    <col min="1795" max="1795" width="16.88671875" style="122" customWidth="1"/>
    <col min="1796" max="1796" width="18.88671875" style="122" customWidth="1"/>
    <col min="1797" max="1797" width="23.109375" style="122" customWidth="1"/>
    <col min="1798" max="1798" width="5.109375" style="122" customWidth="1"/>
    <col min="1799" max="1799" width="12.88671875" style="122" bestFit="1" customWidth="1"/>
    <col min="1800" max="2048" width="9.109375" style="122"/>
    <col min="2049" max="2049" width="79.33203125" style="122" customWidth="1"/>
    <col min="2050" max="2050" width="8.5546875" style="122" customWidth="1"/>
    <col min="2051" max="2051" width="16.88671875" style="122" customWidth="1"/>
    <col min="2052" max="2052" width="18.88671875" style="122" customWidth="1"/>
    <col min="2053" max="2053" width="23.109375" style="122" customWidth="1"/>
    <col min="2054" max="2054" width="5.109375" style="122" customWidth="1"/>
    <col min="2055" max="2055" width="12.88671875" style="122" bestFit="1" customWidth="1"/>
    <col min="2056" max="2304" width="9.109375" style="122"/>
    <col min="2305" max="2305" width="79.33203125" style="122" customWidth="1"/>
    <col min="2306" max="2306" width="8.5546875" style="122" customWidth="1"/>
    <col min="2307" max="2307" width="16.88671875" style="122" customWidth="1"/>
    <col min="2308" max="2308" width="18.88671875" style="122" customWidth="1"/>
    <col min="2309" max="2309" width="23.109375" style="122" customWidth="1"/>
    <col min="2310" max="2310" width="5.109375" style="122" customWidth="1"/>
    <col min="2311" max="2311" width="12.88671875" style="122" bestFit="1" customWidth="1"/>
    <col min="2312" max="2560" width="9.109375" style="122"/>
    <col min="2561" max="2561" width="79.33203125" style="122" customWidth="1"/>
    <col min="2562" max="2562" width="8.5546875" style="122" customWidth="1"/>
    <col min="2563" max="2563" width="16.88671875" style="122" customWidth="1"/>
    <col min="2564" max="2564" width="18.88671875" style="122" customWidth="1"/>
    <col min="2565" max="2565" width="23.109375" style="122" customWidth="1"/>
    <col min="2566" max="2566" width="5.109375" style="122" customWidth="1"/>
    <col min="2567" max="2567" width="12.88671875" style="122" bestFit="1" customWidth="1"/>
    <col min="2568" max="2816" width="9.109375" style="122"/>
    <col min="2817" max="2817" width="79.33203125" style="122" customWidth="1"/>
    <col min="2818" max="2818" width="8.5546875" style="122" customWidth="1"/>
    <col min="2819" max="2819" width="16.88671875" style="122" customWidth="1"/>
    <col min="2820" max="2820" width="18.88671875" style="122" customWidth="1"/>
    <col min="2821" max="2821" width="23.109375" style="122" customWidth="1"/>
    <col min="2822" max="2822" width="5.109375" style="122" customWidth="1"/>
    <col min="2823" max="2823" width="12.88671875" style="122" bestFit="1" customWidth="1"/>
    <col min="2824" max="3072" width="9.109375" style="122"/>
    <col min="3073" max="3073" width="79.33203125" style="122" customWidth="1"/>
    <col min="3074" max="3074" width="8.5546875" style="122" customWidth="1"/>
    <col min="3075" max="3075" width="16.88671875" style="122" customWidth="1"/>
    <col min="3076" max="3076" width="18.88671875" style="122" customWidth="1"/>
    <col min="3077" max="3077" width="23.109375" style="122" customWidth="1"/>
    <col min="3078" max="3078" width="5.109375" style="122" customWidth="1"/>
    <col min="3079" max="3079" width="12.88671875" style="122" bestFit="1" customWidth="1"/>
    <col min="3080" max="3328" width="9.109375" style="122"/>
    <col min="3329" max="3329" width="79.33203125" style="122" customWidth="1"/>
    <col min="3330" max="3330" width="8.5546875" style="122" customWidth="1"/>
    <col min="3331" max="3331" width="16.88671875" style="122" customWidth="1"/>
    <col min="3332" max="3332" width="18.88671875" style="122" customWidth="1"/>
    <col min="3333" max="3333" width="23.109375" style="122" customWidth="1"/>
    <col min="3334" max="3334" width="5.109375" style="122" customWidth="1"/>
    <col min="3335" max="3335" width="12.88671875" style="122" bestFit="1" customWidth="1"/>
    <col min="3336" max="3584" width="9.109375" style="122"/>
    <col min="3585" max="3585" width="79.33203125" style="122" customWidth="1"/>
    <col min="3586" max="3586" width="8.5546875" style="122" customWidth="1"/>
    <col min="3587" max="3587" width="16.88671875" style="122" customWidth="1"/>
    <col min="3588" max="3588" width="18.88671875" style="122" customWidth="1"/>
    <col min="3589" max="3589" width="23.109375" style="122" customWidth="1"/>
    <col min="3590" max="3590" width="5.109375" style="122" customWidth="1"/>
    <col min="3591" max="3591" width="12.88671875" style="122" bestFit="1" customWidth="1"/>
    <col min="3592" max="3840" width="9.109375" style="122"/>
    <col min="3841" max="3841" width="79.33203125" style="122" customWidth="1"/>
    <col min="3842" max="3842" width="8.5546875" style="122" customWidth="1"/>
    <col min="3843" max="3843" width="16.88671875" style="122" customWidth="1"/>
    <col min="3844" max="3844" width="18.88671875" style="122" customWidth="1"/>
    <col min="3845" max="3845" width="23.109375" style="122" customWidth="1"/>
    <col min="3846" max="3846" width="5.109375" style="122" customWidth="1"/>
    <col min="3847" max="3847" width="12.88671875" style="122" bestFit="1" customWidth="1"/>
    <col min="3848" max="4096" width="9.109375" style="122"/>
    <col min="4097" max="4097" width="79.33203125" style="122" customWidth="1"/>
    <col min="4098" max="4098" width="8.5546875" style="122" customWidth="1"/>
    <col min="4099" max="4099" width="16.88671875" style="122" customWidth="1"/>
    <col min="4100" max="4100" width="18.88671875" style="122" customWidth="1"/>
    <col min="4101" max="4101" width="23.109375" style="122" customWidth="1"/>
    <col min="4102" max="4102" width="5.109375" style="122" customWidth="1"/>
    <col min="4103" max="4103" width="12.88671875" style="122" bestFit="1" customWidth="1"/>
    <col min="4104" max="4352" width="9.109375" style="122"/>
    <col min="4353" max="4353" width="79.33203125" style="122" customWidth="1"/>
    <col min="4354" max="4354" width="8.5546875" style="122" customWidth="1"/>
    <col min="4355" max="4355" width="16.88671875" style="122" customWidth="1"/>
    <col min="4356" max="4356" width="18.88671875" style="122" customWidth="1"/>
    <col min="4357" max="4357" width="23.109375" style="122" customWidth="1"/>
    <col min="4358" max="4358" width="5.109375" style="122" customWidth="1"/>
    <col min="4359" max="4359" width="12.88671875" style="122" bestFit="1" customWidth="1"/>
    <col min="4360" max="4608" width="9.109375" style="122"/>
    <col min="4609" max="4609" width="79.33203125" style="122" customWidth="1"/>
    <col min="4610" max="4610" width="8.5546875" style="122" customWidth="1"/>
    <col min="4611" max="4611" width="16.88671875" style="122" customWidth="1"/>
    <col min="4612" max="4612" width="18.88671875" style="122" customWidth="1"/>
    <col min="4613" max="4613" width="23.109375" style="122" customWidth="1"/>
    <col min="4614" max="4614" width="5.109375" style="122" customWidth="1"/>
    <col min="4615" max="4615" width="12.88671875" style="122" bestFit="1" customWidth="1"/>
    <col min="4616" max="4864" width="9.109375" style="122"/>
    <col min="4865" max="4865" width="79.33203125" style="122" customWidth="1"/>
    <col min="4866" max="4866" width="8.5546875" style="122" customWidth="1"/>
    <col min="4867" max="4867" width="16.88671875" style="122" customWidth="1"/>
    <col min="4868" max="4868" width="18.88671875" style="122" customWidth="1"/>
    <col min="4869" max="4869" width="23.109375" style="122" customWidth="1"/>
    <col min="4870" max="4870" width="5.109375" style="122" customWidth="1"/>
    <col min="4871" max="4871" width="12.88671875" style="122" bestFit="1" customWidth="1"/>
    <col min="4872" max="5120" width="9.109375" style="122"/>
    <col min="5121" max="5121" width="79.33203125" style="122" customWidth="1"/>
    <col min="5122" max="5122" width="8.5546875" style="122" customWidth="1"/>
    <col min="5123" max="5123" width="16.88671875" style="122" customWidth="1"/>
    <col min="5124" max="5124" width="18.88671875" style="122" customWidth="1"/>
    <col min="5125" max="5125" width="23.109375" style="122" customWidth="1"/>
    <col min="5126" max="5126" width="5.109375" style="122" customWidth="1"/>
    <col min="5127" max="5127" width="12.88671875" style="122" bestFit="1" customWidth="1"/>
    <col min="5128" max="5376" width="9.109375" style="122"/>
    <col min="5377" max="5377" width="79.33203125" style="122" customWidth="1"/>
    <col min="5378" max="5378" width="8.5546875" style="122" customWidth="1"/>
    <col min="5379" max="5379" width="16.88671875" style="122" customWidth="1"/>
    <col min="5380" max="5380" width="18.88671875" style="122" customWidth="1"/>
    <col min="5381" max="5381" width="23.109375" style="122" customWidth="1"/>
    <col min="5382" max="5382" width="5.109375" style="122" customWidth="1"/>
    <col min="5383" max="5383" width="12.88671875" style="122" bestFit="1" customWidth="1"/>
    <col min="5384" max="5632" width="9.109375" style="122"/>
    <col min="5633" max="5633" width="79.33203125" style="122" customWidth="1"/>
    <col min="5634" max="5634" width="8.5546875" style="122" customWidth="1"/>
    <col min="5635" max="5635" width="16.88671875" style="122" customWidth="1"/>
    <col min="5636" max="5636" width="18.88671875" style="122" customWidth="1"/>
    <col min="5637" max="5637" width="23.109375" style="122" customWidth="1"/>
    <col min="5638" max="5638" width="5.109375" style="122" customWidth="1"/>
    <col min="5639" max="5639" width="12.88671875" style="122" bestFit="1" customWidth="1"/>
    <col min="5640" max="5888" width="9.109375" style="122"/>
    <col min="5889" max="5889" width="79.33203125" style="122" customWidth="1"/>
    <col min="5890" max="5890" width="8.5546875" style="122" customWidth="1"/>
    <col min="5891" max="5891" width="16.88671875" style="122" customWidth="1"/>
    <col min="5892" max="5892" width="18.88671875" style="122" customWidth="1"/>
    <col min="5893" max="5893" width="23.109375" style="122" customWidth="1"/>
    <col min="5894" max="5894" width="5.109375" style="122" customWidth="1"/>
    <col min="5895" max="5895" width="12.88671875" style="122" bestFit="1" customWidth="1"/>
    <col min="5896" max="6144" width="9.109375" style="122"/>
    <col min="6145" max="6145" width="79.33203125" style="122" customWidth="1"/>
    <col min="6146" max="6146" width="8.5546875" style="122" customWidth="1"/>
    <col min="6147" max="6147" width="16.88671875" style="122" customWidth="1"/>
    <col min="6148" max="6148" width="18.88671875" style="122" customWidth="1"/>
    <col min="6149" max="6149" width="23.109375" style="122" customWidth="1"/>
    <col min="6150" max="6150" width="5.109375" style="122" customWidth="1"/>
    <col min="6151" max="6151" width="12.88671875" style="122" bestFit="1" customWidth="1"/>
    <col min="6152" max="6400" width="9.109375" style="122"/>
    <col min="6401" max="6401" width="79.33203125" style="122" customWidth="1"/>
    <col min="6402" max="6402" width="8.5546875" style="122" customWidth="1"/>
    <col min="6403" max="6403" width="16.88671875" style="122" customWidth="1"/>
    <col min="6404" max="6404" width="18.88671875" style="122" customWidth="1"/>
    <col min="6405" max="6405" width="23.109375" style="122" customWidth="1"/>
    <col min="6406" max="6406" width="5.109375" style="122" customWidth="1"/>
    <col min="6407" max="6407" width="12.88671875" style="122" bestFit="1" customWidth="1"/>
    <col min="6408" max="6656" width="9.109375" style="122"/>
    <col min="6657" max="6657" width="79.33203125" style="122" customWidth="1"/>
    <col min="6658" max="6658" width="8.5546875" style="122" customWidth="1"/>
    <col min="6659" max="6659" width="16.88671875" style="122" customWidth="1"/>
    <col min="6660" max="6660" width="18.88671875" style="122" customWidth="1"/>
    <col min="6661" max="6661" width="23.109375" style="122" customWidth="1"/>
    <col min="6662" max="6662" width="5.109375" style="122" customWidth="1"/>
    <col min="6663" max="6663" width="12.88671875" style="122" bestFit="1" customWidth="1"/>
    <col min="6664" max="6912" width="9.109375" style="122"/>
    <col min="6913" max="6913" width="79.33203125" style="122" customWidth="1"/>
    <col min="6914" max="6914" width="8.5546875" style="122" customWidth="1"/>
    <col min="6915" max="6915" width="16.88671875" style="122" customWidth="1"/>
    <col min="6916" max="6916" width="18.88671875" style="122" customWidth="1"/>
    <col min="6917" max="6917" width="23.109375" style="122" customWidth="1"/>
    <col min="6918" max="6918" width="5.109375" style="122" customWidth="1"/>
    <col min="6919" max="6919" width="12.88671875" style="122" bestFit="1" customWidth="1"/>
    <col min="6920" max="7168" width="9.109375" style="122"/>
    <col min="7169" max="7169" width="79.33203125" style="122" customWidth="1"/>
    <col min="7170" max="7170" width="8.5546875" style="122" customWidth="1"/>
    <col min="7171" max="7171" width="16.88671875" style="122" customWidth="1"/>
    <col min="7172" max="7172" width="18.88671875" style="122" customWidth="1"/>
    <col min="7173" max="7173" width="23.109375" style="122" customWidth="1"/>
    <col min="7174" max="7174" width="5.109375" style="122" customWidth="1"/>
    <col min="7175" max="7175" width="12.88671875" style="122" bestFit="1" customWidth="1"/>
    <col min="7176" max="7424" width="9.109375" style="122"/>
    <col min="7425" max="7425" width="79.33203125" style="122" customWidth="1"/>
    <col min="7426" max="7426" width="8.5546875" style="122" customWidth="1"/>
    <col min="7427" max="7427" width="16.88671875" style="122" customWidth="1"/>
    <col min="7428" max="7428" width="18.88671875" style="122" customWidth="1"/>
    <col min="7429" max="7429" width="23.109375" style="122" customWidth="1"/>
    <col min="7430" max="7430" width="5.109375" style="122" customWidth="1"/>
    <col min="7431" max="7431" width="12.88671875" style="122" bestFit="1" customWidth="1"/>
    <col min="7432" max="7680" width="9.109375" style="122"/>
    <col min="7681" max="7681" width="79.33203125" style="122" customWidth="1"/>
    <col min="7682" max="7682" width="8.5546875" style="122" customWidth="1"/>
    <col min="7683" max="7683" width="16.88671875" style="122" customWidth="1"/>
    <col min="7684" max="7684" width="18.88671875" style="122" customWidth="1"/>
    <col min="7685" max="7685" width="23.109375" style="122" customWidth="1"/>
    <col min="7686" max="7686" width="5.109375" style="122" customWidth="1"/>
    <col min="7687" max="7687" width="12.88671875" style="122" bestFit="1" customWidth="1"/>
    <col min="7688" max="7936" width="9.109375" style="122"/>
    <col min="7937" max="7937" width="79.33203125" style="122" customWidth="1"/>
    <col min="7938" max="7938" width="8.5546875" style="122" customWidth="1"/>
    <col min="7939" max="7939" width="16.88671875" style="122" customWidth="1"/>
    <col min="7940" max="7940" width="18.88671875" style="122" customWidth="1"/>
    <col min="7941" max="7941" width="23.109375" style="122" customWidth="1"/>
    <col min="7942" max="7942" width="5.109375" style="122" customWidth="1"/>
    <col min="7943" max="7943" width="12.88671875" style="122" bestFit="1" customWidth="1"/>
    <col min="7944" max="8192" width="9.109375" style="122"/>
    <col min="8193" max="8193" width="79.33203125" style="122" customWidth="1"/>
    <col min="8194" max="8194" width="8.5546875" style="122" customWidth="1"/>
    <col min="8195" max="8195" width="16.88671875" style="122" customWidth="1"/>
    <col min="8196" max="8196" width="18.88671875" style="122" customWidth="1"/>
    <col min="8197" max="8197" width="23.109375" style="122" customWidth="1"/>
    <col min="8198" max="8198" width="5.109375" style="122" customWidth="1"/>
    <col min="8199" max="8199" width="12.88671875" style="122" bestFit="1" customWidth="1"/>
    <col min="8200" max="8448" width="9.109375" style="122"/>
    <col min="8449" max="8449" width="79.33203125" style="122" customWidth="1"/>
    <col min="8450" max="8450" width="8.5546875" style="122" customWidth="1"/>
    <col min="8451" max="8451" width="16.88671875" style="122" customWidth="1"/>
    <col min="8452" max="8452" width="18.88671875" style="122" customWidth="1"/>
    <col min="8453" max="8453" width="23.109375" style="122" customWidth="1"/>
    <col min="8454" max="8454" width="5.109375" style="122" customWidth="1"/>
    <col min="8455" max="8455" width="12.88671875" style="122" bestFit="1" customWidth="1"/>
    <col min="8456" max="8704" width="9.109375" style="122"/>
    <col min="8705" max="8705" width="79.33203125" style="122" customWidth="1"/>
    <col min="8706" max="8706" width="8.5546875" style="122" customWidth="1"/>
    <col min="8707" max="8707" width="16.88671875" style="122" customWidth="1"/>
    <col min="8708" max="8708" width="18.88671875" style="122" customWidth="1"/>
    <col min="8709" max="8709" width="23.109375" style="122" customWidth="1"/>
    <col min="8710" max="8710" width="5.109375" style="122" customWidth="1"/>
    <col min="8711" max="8711" width="12.88671875" style="122" bestFit="1" customWidth="1"/>
    <col min="8712" max="8960" width="9.109375" style="122"/>
    <col min="8961" max="8961" width="79.33203125" style="122" customWidth="1"/>
    <col min="8962" max="8962" width="8.5546875" style="122" customWidth="1"/>
    <col min="8963" max="8963" width="16.88671875" style="122" customWidth="1"/>
    <col min="8964" max="8964" width="18.88671875" style="122" customWidth="1"/>
    <col min="8965" max="8965" width="23.109375" style="122" customWidth="1"/>
    <col min="8966" max="8966" width="5.109375" style="122" customWidth="1"/>
    <col min="8967" max="8967" width="12.88671875" style="122" bestFit="1" customWidth="1"/>
    <col min="8968" max="9216" width="9.109375" style="122"/>
    <col min="9217" max="9217" width="79.33203125" style="122" customWidth="1"/>
    <col min="9218" max="9218" width="8.5546875" style="122" customWidth="1"/>
    <col min="9219" max="9219" width="16.88671875" style="122" customWidth="1"/>
    <col min="9220" max="9220" width="18.88671875" style="122" customWidth="1"/>
    <col min="9221" max="9221" width="23.109375" style="122" customWidth="1"/>
    <col min="9222" max="9222" width="5.109375" style="122" customWidth="1"/>
    <col min="9223" max="9223" width="12.88671875" style="122" bestFit="1" customWidth="1"/>
    <col min="9224" max="9472" width="9.109375" style="122"/>
    <col min="9473" max="9473" width="79.33203125" style="122" customWidth="1"/>
    <col min="9474" max="9474" width="8.5546875" style="122" customWidth="1"/>
    <col min="9475" max="9475" width="16.88671875" style="122" customWidth="1"/>
    <col min="9476" max="9476" width="18.88671875" style="122" customWidth="1"/>
    <col min="9477" max="9477" width="23.109375" style="122" customWidth="1"/>
    <col min="9478" max="9478" width="5.109375" style="122" customWidth="1"/>
    <col min="9479" max="9479" width="12.88671875" style="122" bestFit="1" customWidth="1"/>
    <col min="9480" max="9728" width="9.109375" style="122"/>
    <col min="9729" max="9729" width="79.33203125" style="122" customWidth="1"/>
    <col min="9730" max="9730" width="8.5546875" style="122" customWidth="1"/>
    <col min="9731" max="9731" width="16.88671875" style="122" customWidth="1"/>
    <col min="9732" max="9732" width="18.88671875" style="122" customWidth="1"/>
    <col min="9733" max="9733" width="23.109375" style="122" customWidth="1"/>
    <col min="9734" max="9734" width="5.109375" style="122" customWidth="1"/>
    <col min="9735" max="9735" width="12.88671875" style="122" bestFit="1" customWidth="1"/>
    <col min="9736" max="9984" width="9.109375" style="122"/>
    <col min="9985" max="9985" width="79.33203125" style="122" customWidth="1"/>
    <col min="9986" max="9986" width="8.5546875" style="122" customWidth="1"/>
    <col min="9987" max="9987" width="16.88671875" style="122" customWidth="1"/>
    <col min="9988" max="9988" width="18.88671875" style="122" customWidth="1"/>
    <col min="9989" max="9989" width="23.109375" style="122" customWidth="1"/>
    <col min="9990" max="9990" width="5.109375" style="122" customWidth="1"/>
    <col min="9991" max="9991" width="12.88671875" style="122" bestFit="1" customWidth="1"/>
    <col min="9992" max="10240" width="9.109375" style="122"/>
    <col min="10241" max="10241" width="79.33203125" style="122" customWidth="1"/>
    <col min="10242" max="10242" width="8.5546875" style="122" customWidth="1"/>
    <col min="10243" max="10243" width="16.88671875" style="122" customWidth="1"/>
    <col min="10244" max="10244" width="18.88671875" style="122" customWidth="1"/>
    <col min="10245" max="10245" width="23.109375" style="122" customWidth="1"/>
    <col min="10246" max="10246" width="5.109375" style="122" customWidth="1"/>
    <col min="10247" max="10247" width="12.88671875" style="122" bestFit="1" customWidth="1"/>
    <col min="10248" max="10496" width="9.109375" style="122"/>
    <col min="10497" max="10497" width="79.33203125" style="122" customWidth="1"/>
    <col min="10498" max="10498" width="8.5546875" style="122" customWidth="1"/>
    <col min="10499" max="10499" width="16.88671875" style="122" customWidth="1"/>
    <col min="10500" max="10500" width="18.88671875" style="122" customWidth="1"/>
    <col min="10501" max="10501" width="23.109375" style="122" customWidth="1"/>
    <col min="10502" max="10502" width="5.109375" style="122" customWidth="1"/>
    <col min="10503" max="10503" width="12.88671875" style="122" bestFit="1" customWidth="1"/>
    <col min="10504" max="10752" width="9.109375" style="122"/>
    <col min="10753" max="10753" width="79.33203125" style="122" customWidth="1"/>
    <col min="10754" max="10754" width="8.5546875" style="122" customWidth="1"/>
    <col min="10755" max="10755" width="16.88671875" style="122" customWidth="1"/>
    <col min="10756" max="10756" width="18.88671875" style="122" customWidth="1"/>
    <col min="10757" max="10757" width="23.109375" style="122" customWidth="1"/>
    <col min="10758" max="10758" width="5.109375" style="122" customWidth="1"/>
    <col min="10759" max="10759" width="12.88671875" style="122" bestFit="1" customWidth="1"/>
    <col min="10760" max="11008" width="9.109375" style="122"/>
    <col min="11009" max="11009" width="79.33203125" style="122" customWidth="1"/>
    <col min="11010" max="11010" width="8.5546875" style="122" customWidth="1"/>
    <col min="11011" max="11011" width="16.88671875" style="122" customWidth="1"/>
    <col min="11012" max="11012" width="18.88671875" style="122" customWidth="1"/>
    <col min="11013" max="11013" width="23.109375" style="122" customWidth="1"/>
    <col min="11014" max="11014" width="5.109375" style="122" customWidth="1"/>
    <col min="11015" max="11015" width="12.88671875" style="122" bestFit="1" customWidth="1"/>
    <col min="11016" max="11264" width="9.109375" style="122"/>
    <col min="11265" max="11265" width="79.33203125" style="122" customWidth="1"/>
    <col min="11266" max="11266" width="8.5546875" style="122" customWidth="1"/>
    <col min="11267" max="11267" width="16.88671875" style="122" customWidth="1"/>
    <col min="11268" max="11268" width="18.88671875" style="122" customWidth="1"/>
    <col min="11269" max="11269" width="23.109375" style="122" customWidth="1"/>
    <col min="11270" max="11270" width="5.109375" style="122" customWidth="1"/>
    <col min="11271" max="11271" width="12.88671875" style="122" bestFit="1" customWidth="1"/>
    <col min="11272" max="11520" width="9.109375" style="122"/>
    <col min="11521" max="11521" width="79.33203125" style="122" customWidth="1"/>
    <col min="11522" max="11522" width="8.5546875" style="122" customWidth="1"/>
    <col min="11523" max="11523" width="16.88671875" style="122" customWidth="1"/>
    <col min="11524" max="11524" width="18.88671875" style="122" customWidth="1"/>
    <col min="11525" max="11525" width="23.109375" style="122" customWidth="1"/>
    <col min="11526" max="11526" width="5.109375" style="122" customWidth="1"/>
    <col min="11527" max="11527" width="12.88671875" style="122" bestFit="1" customWidth="1"/>
    <col min="11528" max="11776" width="9.109375" style="122"/>
    <col min="11777" max="11777" width="79.33203125" style="122" customWidth="1"/>
    <col min="11778" max="11778" width="8.5546875" style="122" customWidth="1"/>
    <col min="11779" max="11779" width="16.88671875" style="122" customWidth="1"/>
    <col min="11780" max="11780" width="18.88671875" style="122" customWidth="1"/>
    <col min="11781" max="11781" width="23.109375" style="122" customWidth="1"/>
    <col min="11782" max="11782" width="5.109375" style="122" customWidth="1"/>
    <col min="11783" max="11783" width="12.88671875" style="122" bestFit="1" customWidth="1"/>
    <col min="11784" max="12032" width="9.109375" style="122"/>
    <col min="12033" max="12033" width="79.33203125" style="122" customWidth="1"/>
    <col min="12034" max="12034" width="8.5546875" style="122" customWidth="1"/>
    <col min="12035" max="12035" width="16.88671875" style="122" customWidth="1"/>
    <col min="12036" max="12036" width="18.88671875" style="122" customWidth="1"/>
    <col min="12037" max="12037" width="23.109375" style="122" customWidth="1"/>
    <col min="12038" max="12038" width="5.109375" style="122" customWidth="1"/>
    <col min="12039" max="12039" width="12.88671875" style="122" bestFit="1" customWidth="1"/>
    <col min="12040" max="12288" width="9.109375" style="122"/>
    <col min="12289" max="12289" width="79.33203125" style="122" customWidth="1"/>
    <col min="12290" max="12290" width="8.5546875" style="122" customWidth="1"/>
    <col min="12291" max="12291" width="16.88671875" style="122" customWidth="1"/>
    <col min="12292" max="12292" width="18.88671875" style="122" customWidth="1"/>
    <col min="12293" max="12293" width="23.109375" style="122" customWidth="1"/>
    <col min="12294" max="12294" width="5.109375" style="122" customWidth="1"/>
    <col min="12295" max="12295" width="12.88671875" style="122" bestFit="1" customWidth="1"/>
    <col min="12296" max="12544" width="9.109375" style="122"/>
    <col min="12545" max="12545" width="79.33203125" style="122" customWidth="1"/>
    <col min="12546" max="12546" width="8.5546875" style="122" customWidth="1"/>
    <col min="12547" max="12547" width="16.88671875" style="122" customWidth="1"/>
    <col min="12548" max="12548" width="18.88671875" style="122" customWidth="1"/>
    <col min="12549" max="12549" width="23.109375" style="122" customWidth="1"/>
    <col min="12550" max="12550" width="5.109375" style="122" customWidth="1"/>
    <col min="12551" max="12551" width="12.88671875" style="122" bestFit="1" customWidth="1"/>
    <col min="12552" max="12800" width="9.109375" style="122"/>
    <col min="12801" max="12801" width="79.33203125" style="122" customWidth="1"/>
    <col min="12802" max="12802" width="8.5546875" style="122" customWidth="1"/>
    <col min="12803" max="12803" width="16.88671875" style="122" customWidth="1"/>
    <col min="12804" max="12804" width="18.88671875" style="122" customWidth="1"/>
    <col min="12805" max="12805" width="23.109375" style="122" customWidth="1"/>
    <col min="12806" max="12806" width="5.109375" style="122" customWidth="1"/>
    <col min="12807" max="12807" width="12.88671875" style="122" bestFit="1" customWidth="1"/>
    <col min="12808" max="13056" width="9.109375" style="122"/>
    <col min="13057" max="13057" width="79.33203125" style="122" customWidth="1"/>
    <col min="13058" max="13058" width="8.5546875" style="122" customWidth="1"/>
    <col min="13059" max="13059" width="16.88671875" style="122" customWidth="1"/>
    <col min="13060" max="13060" width="18.88671875" style="122" customWidth="1"/>
    <col min="13061" max="13061" width="23.109375" style="122" customWidth="1"/>
    <col min="13062" max="13062" width="5.109375" style="122" customWidth="1"/>
    <col min="13063" max="13063" width="12.88671875" style="122" bestFit="1" customWidth="1"/>
    <col min="13064" max="13312" width="9.109375" style="122"/>
    <col min="13313" max="13313" width="79.33203125" style="122" customWidth="1"/>
    <col min="13314" max="13314" width="8.5546875" style="122" customWidth="1"/>
    <col min="13315" max="13315" width="16.88671875" style="122" customWidth="1"/>
    <col min="13316" max="13316" width="18.88671875" style="122" customWidth="1"/>
    <col min="13317" max="13317" width="23.109375" style="122" customWidth="1"/>
    <col min="13318" max="13318" width="5.109375" style="122" customWidth="1"/>
    <col min="13319" max="13319" width="12.88671875" style="122" bestFit="1" customWidth="1"/>
    <col min="13320" max="13568" width="9.109375" style="122"/>
    <col min="13569" max="13569" width="79.33203125" style="122" customWidth="1"/>
    <col min="13570" max="13570" width="8.5546875" style="122" customWidth="1"/>
    <col min="13571" max="13571" width="16.88671875" style="122" customWidth="1"/>
    <col min="13572" max="13572" width="18.88671875" style="122" customWidth="1"/>
    <col min="13573" max="13573" width="23.109375" style="122" customWidth="1"/>
    <col min="13574" max="13574" width="5.109375" style="122" customWidth="1"/>
    <col min="13575" max="13575" width="12.88671875" style="122" bestFit="1" customWidth="1"/>
    <col min="13576" max="13824" width="9.109375" style="122"/>
    <col min="13825" max="13825" width="79.33203125" style="122" customWidth="1"/>
    <col min="13826" max="13826" width="8.5546875" style="122" customWidth="1"/>
    <col min="13827" max="13827" width="16.88671875" style="122" customWidth="1"/>
    <col min="13828" max="13828" width="18.88671875" style="122" customWidth="1"/>
    <col min="13829" max="13829" width="23.109375" style="122" customWidth="1"/>
    <col min="13830" max="13830" width="5.109375" style="122" customWidth="1"/>
    <col min="13831" max="13831" width="12.88671875" style="122" bestFit="1" customWidth="1"/>
    <col min="13832" max="14080" width="9.109375" style="122"/>
    <col min="14081" max="14081" width="79.33203125" style="122" customWidth="1"/>
    <col min="14082" max="14082" width="8.5546875" style="122" customWidth="1"/>
    <col min="14083" max="14083" width="16.88671875" style="122" customWidth="1"/>
    <col min="14084" max="14084" width="18.88671875" style="122" customWidth="1"/>
    <col min="14085" max="14085" width="23.109375" style="122" customWidth="1"/>
    <col min="14086" max="14086" width="5.109375" style="122" customWidth="1"/>
    <col min="14087" max="14087" width="12.88671875" style="122" bestFit="1" customWidth="1"/>
    <col min="14088" max="14336" width="9.109375" style="122"/>
    <col min="14337" max="14337" width="79.33203125" style="122" customWidth="1"/>
    <col min="14338" max="14338" width="8.5546875" style="122" customWidth="1"/>
    <col min="14339" max="14339" width="16.88671875" style="122" customWidth="1"/>
    <col min="14340" max="14340" width="18.88671875" style="122" customWidth="1"/>
    <col min="14341" max="14341" width="23.109375" style="122" customWidth="1"/>
    <col min="14342" max="14342" width="5.109375" style="122" customWidth="1"/>
    <col min="14343" max="14343" width="12.88671875" style="122" bestFit="1" customWidth="1"/>
    <col min="14344" max="14592" width="9.109375" style="122"/>
    <col min="14593" max="14593" width="79.33203125" style="122" customWidth="1"/>
    <col min="14594" max="14594" width="8.5546875" style="122" customWidth="1"/>
    <col min="14595" max="14595" width="16.88671875" style="122" customWidth="1"/>
    <col min="14596" max="14596" width="18.88671875" style="122" customWidth="1"/>
    <col min="14597" max="14597" width="23.109375" style="122" customWidth="1"/>
    <col min="14598" max="14598" width="5.109375" style="122" customWidth="1"/>
    <col min="14599" max="14599" width="12.88671875" style="122" bestFit="1" customWidth="1"/>
    <col min="14600" max="14848" width="9.109375" style="122"/>
    <col min="14849" max="14849" width="79.33203125" style="122" customWidth="1"/>
    <col min="14850" max="14850" width="8.5546875" style="122" customWidth="1"/>
    <col min="14851" max="14851" width="16.88671875" style="122" customWidth="1"/>
    <col min="14852" max="14852" width="18.88671875" style="122" customWidth="1"/>
    <col min="14853" max="14853" width="23.109375" style="122" customWidth="1"/>
    <col min="14854" max="14854" width="5.109375" style="122" customWidth="1"/>
    <col min="14855" max="14855" width="12.88671875" style="122" bestFit="1" customWidth="1"/>
    <col min="14856" max="15104" width="9.109375" style="122"/>
    <col min="15105" max="15105" width="79.33203125" style="122" customWidth="1"/>
    <col min="15106" max="15106" width="8.5546875" style="122" customWidth="1"/>
    <col min="15107" max="15107" width="16.88671875" style="122" customWidth="1"/>
    <col min="15108" max="15108" width="18.88671875" style="122" customWidth="1"/>
    <col min="15109" max="15109" width="23.109375" style="122" customWidth="1"/>
    <col min="15110" max="15110" width="5.109375" style="122" customWidth="1"/>
    <col min="15111" max="15111" width="12.88671875" style="122" bestFit="1" customWidth="1"/>
    <col min="15112" max="15360" width="9.109375" style="122"/>
    <col min="15361" max="15361" width="79.33203125" style="122" customWidth="1"/>
    <col min="15362" max="15362" width="8.5546875" style="122" customWidth="1"/>
    <col min="15363" max="15363" width="16.88671875" style="122" customWidth="1"/>
    <col min="15364" max="15364" width="18.88671875" style="122" customWidth="1"/>
    <col min="15365" max="15365" width="23.109375" style="122" customWidth="1"/>
    <col min="15366" max="15366" width="5.109375" style="122" customWidth="1"/>
    <col min="15367" max="15367" width="12.88671875" style="122" bestFit="1" customWidth="1"/>
    <col min="15368" max="15616" width="9.109375" style="122"/>
    <col min="15617" max="15617" width="79.33203125" style="122" customWidth="1"/>
    <col min="15618" max="15618" width="8.5546875" style="122" customWidth="1"/>
    <col min="15619" max="15619" width="16.88671875" style="122" customWidth="1"/>
    <col min="15620" max="15620" width="18.88671875" style="122" customWidth="1"/>
    <col min="15621" max="15621" width="23.109375" style="122" customWidth="1"/>
    <col min="15622" max="15622" width="5.109375" style="122" customWidth="1"/>
    <col min="15623" max="15623" width="12.88671875" style="122" bestFit="1" customWidth="1"/>
    <col min="15624" max="15872" width="9.109375" style="122"/>
    <col min="15873" max="15873" width="79.33203125" style="122" customWidth="1"/>
    <col min="15874" max="15874" width="8.5546875" style="122" customWidth="1"/>
    <col min="15875" max="15875" width="16.88671875" style="122" customWidth="1"/>
    <col min="15876" max="15876" width="18.88671875" style="122" customWidth="1"/>
    <col min="15877" max="15877" width="23.109375" style="122" customWidth="1"/>
    <col min="15878" max="15878" width="5.109375" style="122" customWidth="1"/>
    <col min="15879" max="15879" width="12.88671875" style="122" bestFit="1" customWidth="1"/>
    <col min="15880" max="16128" width="9.109375" style="122"/>
    <col min="16129" max="16129" width="79.33203125" style="122" customWidth="1"/>
    <col min="16130" max="16130" width="8.5546875" style="122" customWidth="1"/>
    <col min="16131" max="16131" width="16.88671875" style="122" customWidth="1"/>
    <col min="16132" max="16132" width="18.88671875" style="122" customWidth="1"/>
    <col min="16133" max="16133" width="23.109375" style="122" customWidth="1"/>
    <col min="16134" max="16134" width="5.109375" style="122" customWidth="1"/>
    <col min="16135" max="16135" width="12.88671875" style="122" bestFit="1" customWidth="1"/>
    <col min="16136" max="16384" width="9.109375" style="122"/>
  </cols>
  <sheetData>
    <row r="1" spans="1:5" ht="14.25" customHeight="1" x14ac:dyDescent="0.25">
      <c r="B1" s="143"/>
      <c r="C1" s="123" t="s">
        <v>0</v>
      </c>
      <c r="D1" s="123"/>
      <c r="E1" s="123"/>
    </row>
    <row r="2" spans="1:5" ht="12" customHeight="1" x14ac:dyDescent="0.25">
      <c r="B2" s="143"/>
      <c r="C2" s="123" t="s">
        <v>1</v>
      </c>
      <c r="D2" s="123"/>
      <c r="E2" s="123"/>
    </row>
    <row r="3" spans="1:5" ht="12" customHeight="1" x14ac:dyDescent="0.25">
      <c r="B3" s="143"/>
      <c r="C3" s="123" t="s">
        <v>2</v>
      </c>
      <c r="D3" s="123"/>
      <c r="E3" s="123"/>
    </row>
    <row r="4" spans="1:5" ht="12" customHeight="1" x14ac:dyDescent="0.25">
      <c r="B4" s="143"/>
      <c r="C4" s="123" t="s">
        <v>3</v>
      </c>
      <c r="D4" s="123"/>
      <c r="E4" s="123"/>
    </row>
    <row r="5" spans="1:5" ht="12" customHeight="1" x14ac:dyDescent="0.25">
      <c r="B5" s="143"/>
      <c r="C5" s="123" t="s">
        <v>4</v>
      </c>
      <c r="D5" s="123"/>
      <c r="E5" s="123"/>
    </row>
    <row r="6" spans="1:5" ht="12" customHeight="1" x14ac:dyDescent="0.25">
      <c r="B6" s="143"/>
      <c r="C6" s="124"/>
      <c r="D6" s="124"/>
      <c r="E6" s="124"/>
    </row>
    <row r="7" spans="1:5" ht="18" customHeight="1" x14ac:dyDescent="0.25">
      <c r="B7" s="236"/>
      <c r="C7" s="125" t="s">
        <v>5</v>
      </c>
      <c r="D7" s="125"/>
      <c r="E7" s="237">
        <f>E35</f>
        <v>243670366</v>
      </c>
    </row>
    <row r="8" spans="1:5" ht="12.75" customHeight="1" x14ac:dyDescent="0.25">
      <c r="A8" s="238"/>
      <c r="B8" s="236"/>
      <c r="C8" s="239" t="s">
        <v>156</v>
      </c>
      <c r="D8" s="239"/>
      <c r="E8" s="239"/>
    </row>
    <row r="9" spans="1:5" ht="19.5" customHeight="1" x14ac:dyDescent="0.25">
      <c r="A9" s="238"/>
      <c r="B9" s="236"/>
      <c r="C9" s="239"/>
      <c r="D9" s="239"/>
      <c r="E9" s="239"/>
    </row>
    <row r="10" spans="1:5" x14ac:dyDescent="0.25">
      <c r="B10" s="143"/>
      <c r="C10" s="131" t="s">
        <v>7</v>
      </c>
      <c r="D10" s="131"/>
      <c r="E10" s="131"/>
    </row>
    <row r="11" spans="1:5" ht="19.8" customHeight="1" x14ac:dyDescent="0.25">
      <c r="A11" s="240"/>
      <c r="B11" s="143"/>
      <c r="C11" s="132" t="s">
        <v>157</v>
      </c>
      <c r="D11" s="132"/>
      <c r="E11" s="132"/>
    </row>
    <row r="12" spans="1:5" ht="18" customHeight="1" x14ac:dyDescent="0.25">
      <c r="A12" s="240"/>
      <c r="B12" s="241"/>
      <c r="C12" s="133" t="s">
        <v>158</v>
      </c>
      <c r="D12" s="133"/>
      <c r="E12" s="133"/>
    </row>
    <row r="13" spans="1:5" ht="10.5" customHeight="1" x14ac:dyDescent="0.25">
      <c r="A13" s="240"/>
      <c r="B13" s="241"/>
      <c r="C13" s="131" t="s">
        <v>10</v>
      </c>
      <c r="D13" s="131"/>
      <c r="E13" s="131"/>
    </row>
    <row r="14" spans="1:5" ht="18" customHeight="1" x14ac:dyDescent="0.25">
      <c r="B14" s="242"/>
      <c r="C14" s="135"/>
      <c r="D14" s="136"/>
      <c r="E14" s="137" t="s">
        <v>159</v>
      </c>
    </row>
    <row r="15" spans="1:5" ht="12.75" customHeight="1" x14ac:dyDescent="0.25">
      <c r="B15" s="143"/>
      <c r="C15" s="243" t="s">
        <v>12</v>
      </c>
      <c r="D15" s="243"/>
      <c r="E15" s="138"/>
    </row>
    <row r="16" spans="1:5" ht="14.25" customHeight="1" x14ac:dyDescent="0.25">
      <c r="B16" s="143"/>
      <c r="C16" s="139" t="s">
        <v>160</v>
      </c>
      <c r="D16" s="139"/>
      <c r="E16" s="140"/>
    </row>
    <row r="17" spans="1:6" ht="10.5" customHeight="1" x14ac:dyDescent="0.25">
      <c r="B17" s="143"/>
      <c r="C17" s="141"/>
      <c r="D17" s="142"/>
      <c r="E17" s="236" t="s">
        <v>14</v>
      </c>
    </row>
    <row r="18" spans="1:6" ht="12.75" customHeight="1" x14ac:dyDescent="0.25">
      <c r="B18" s="143"/>
      <c r="C18" s="144"/>
      <c r="D18" s="144"/>
    </row>
    <row r="19" spans="1:6" ht="20.399999999999999" x14ac:dyDescent="0.35">
      <c r="A19" s="145" t="s">
        <v>15</v>
      </c>
      <c r="B19" s="145"/>
      <c r="C19" s="145"/>
      <c r="D19" s="145"/>
      <c r="E19" s="145"/>
    </row>
    <row r="20" spans="1:6" ht="18" customHeight="1" x14ac:dyDescent="0.35">
      <c r="A20" s="145" t="s">
        <v>161</v>
      </c>
      <c r="B20" s="145"/>
      <c r="C20" s="145"/>
      <c r="D20" s="145"/>
      <c r="E20" s="145"/>
    </row>
    <row r="21" spans="1:6" ht="14.25" customHeight="1" x14ac:dyDescent="0.3">
      <c r="A21" s="146"/>
      <c r="B21" s="147"/>
      <c r="C21" s="146"/>
      <c r="D21" s="146"/>
      <c r="E21" s="146"/>
    </row>
    <row r="22" spans="1:6" ht="18" customHeight="1" x14ac:dyDescent="0.25">
      <c r="A22" s="148" t="s">
        <v>17</v>
      </c>
      <c r="B22" s="148"/>
      <c r="C22" s="148"/>
      <c r="D22" s="148"/>
      <c r="E22" s="148"/>
    </row>
    <row r="23" spans="1:6" ht="15" customHeight="1" x14ac:dyDescent="0.25">
      <c r="A23" s="149" t="s">
        <v>18</v>
      </c>
      <c r="B23" s="149"/>
      <c r="C23" s="149"/>
      <c r="D23" s="149"/>
      <c r="E23" s="149"/>
    </row>
    <row r="24" spans="1:6" ht="18" customHeight="1" x14ac:dyDescent="0.25">
      <c r="A24" s="150" t="s">
        <v>19</v>
      </c>
      <c r="B24" s="150"/>
      <c r="C24" s="150"/>
      <c r="D24" s="150"/>
      <c r="E24" s="150"/>
    </row>
    <row r="25" spans="1:6" ht="12" customHeight="1" x14ac:dyDescent="0.25">
      <c r="A25" s="149" t="s">
        <v>20</v>
      </c>
      <c r="B25" s="149"/>
      <c r="C25" s="149"/>
      <c r="D25" s="149"/>
      <c r="E25" s="149"/>
    </row>
    <row r="26" spans="1:6" s="209" customFormat="1" ht="13.5" customHeight="1" x14ac:dyDescent="0.25">
      <c r="A26" s="151" t="s">
        <v>167</v>
      </c>
      <c r="B26" s="220"/>
      <c r="C26" s="220"/>
      <c r="D26" s="220"/>
      <c r="E26" s="220"/>
    </row>
    <row r="27" spans="1:6" s="209" customFormat="1" ht="14.25" customHeight="1" x14ac:dyDescent="0.25">
      <c r="A27" s="244" t="s">
        <v>22</v>
      </c>
      <c r="B27" s="245" t="s">
        <v>23</v>
      </c>
      <c r="C27" s="246" t="s">
        <v>162</v>
      </c>
      <c r="D27" s="246"/>
      <c r="E27" s="246"/>
      <c r="F27" s="247"/>
    </row>
    <row r="28" spans="1:6" s="209" customFormat="1" ht="15" customHeight="1" x14ac:dyDescent="0.25">
      <c r="A28" s="244" t="s">
        <v>25</v>
      </c>
      <c r="B28" s="244"/>
      <c r="C28" s="244"/>
      <c r="D28" s="244"/>
      <c r="E28" s="244"/>
    </row>
    <row r="29" spans="1:6" s="209" customFormat="1" ht="15" customHeight="1" x14ac:dyDescent="0.25">
      <c r="A29" s="157" t="s">
        <v>26</v>
      </c>
      <c r="B29" s="152"/>
      <c r="C29" s="152"/>
      <c r="D29" s="152"/>
      <c r="E29" s="152"/>
    </row>
    <row r="30" spans="1:6" ht="15.75" customHeight="1" x14ac:dyDescent="0.25">
      <c r="A30" s="160" t="s">
        <v>168</v>
      </c>
      <c r="B30" s="248" t="s">
        <v>28</v>
      </c>
      <c r="C30" s="155"/>
      <c r="D30" s="155"/>
      <c r="E30" s="155"/>
    </row>
    <row r="31" spans="1:6" ht="13.5" customHeight="1" x14ac:dyDescent="0.3">
      <c r="A31" s="249"/>
      <c r="B31" s="214"/>
      <c r="C31" s="155"/>
      <c r="D31" s="155"/>
      <c r="E31" s="250" t="s">
        <v>29</v>
      </c>
    </row>
    <row r="32" spans="1:6" ht="15.75" customHeight="1" x14ac:dyDescent="0.25">
      <c r="A32" s="251" t="s">
        <v>30</v>
      </c>
      <c r="B32" s="252"/>
      <c r="C32" s="165" t="s">
        <v>31</v>
      </c>
      <c r="D32" s="166"/>
      <c r="E32" s="163" t="s">
        <v>32</v>
      </c>
    </row>
    <row r="33" spans="1:7" ht="15" customHeight="1" x14ac:dyDescent="0.25">
      <c r="A33" s="251"/>
      <c r="B33" s="168" t="s">
        <v>33</v>
      </c>
      <c r="C33" s="169" t="s">
        <v>34</v>
      </c>
      <c r="D33" s="169" t="s">
        <v>35</v>
      </c>
      <c r="E33" s="167"/>
      <c r="F33" s="209"/>
    </row>
    <row r="34" spans="1:7" s="172" customFormat="1" ht="10.5" customHeight="1" x14ac:dyDescent="0.25">
      <c r="A34" s="170" t="s">
        <v>36</v>
      </c>
      <c r="B34" s="171" t="s">
        <v>37</v>
      </c>
      <c r="C34" s="171" t="s">
        <v>38</v>
      </c>
      <c r="D34" s="171" t="s">
        <v>39</v>
      </c>
      <c r="E34" s="171" t="s">
        <v>40</v>
      </c>
      <c r="F34" s="253"/>
    </row>
    <row r="35" spans="1:7" ht="15.6" x14ac:dyDescent="0.25">
      <c r="A35" s="254" t="s">
        <v>144</v>
      </c>
      <c r="B35" s="168" t="s">
        <v>42</v>
      </c>
      <c r="C35" s="174">
        <v>234736383</v>
      </c>
      <c r="D35" s="174">
        <f>D38+D43+D50</f>
        <v>8933983</v>
      </c>
      <c r="E35" s="255">
        <f>C35+D35</f>
        <v>243670366</v>
      </c>
      <c r="F35" s="256"/>
      <c r="G35" s="175"/>
    </row>
    <row r="36" spans="1:7" ht="15.75" customHeight="1" x14ac:dyDescent="0.25">
      <c r="A36" s="176" t="s">
        <v>43</v>
      </c>
      <c r="B36" s="168" t="s">
        <v>42</v>
      </c>
      <c r="C36" s="177">
        <v>234736383</v>
      </c>
      <c r="D36" s="177" t="s">
        <v>42</v>
      </c>
      <c r="E36" s="177">
        <f>C36</f>
        <v>234736383</v>
      </c>
      <c r="F36" s="256"/>
    </row>
    <row r="37" spans="1:7" ht="14.25" customHeight="1" x14ac:dyDescent="0.25">
      <c r="A37" s="176" t="s">
        <v>44</v>
      </c>
      <c r="B37" s="168" t="s">
        <v>42</v>
      </c>
      <c r="C37" s="177" t="s">
        <v>42</v>
      </c>
      <c r="D37" s="177">
        <f>D38+D43+D49</f>
        <v>8873883</v>
      </c>
      <c r="E37" s="177">
        <f>E38+E43+E49</f>
        <v>8873883</v>
      </c>
      <c r="F37" s="209"/>
    </row>
    <row r="38" spans="1:7" ht="28.5" customHeight="1" x14ac:dyDescent="0.25">
      <c r="A38" s="178" t="s">
        <v>163</v>
      </c>
      <c r="B38" s="179">
        <v>25010000</v>
      </c>
      <c r="C38" s="177" t="s">
        <v>42</v>
      </c>
      <c r="D38" s="177">
        <f>D39+D40+D41+D42</f>
        <v>8873883</v>
      </c>
      <c r="E38" s="177">
        <f>E39+E40+E41+E42</f>
        <v>8873883</v>
      </c>
      <c r="F38" s="209"/>
      <c r="G38" s="175"/>
    </row>
    <row r="39" spans="1:7" ht="28.5" customHeight="1" x14ac:dyDescent="0.25">
      <c r="A39" s="180" t="s">
        <v>46</v>
      </c>
      <c r="B39" s="181">
        <v>25010100</v>
      </c>
      <c r="C39" s="182" t="s">
        <v>42</v>
      </c>
      <c r="D39" s="177">
        <v>7973103</v>
      </c>
      <c r="E39" s="177">
        <f>D39</f>
        <v>7973103</v>
      </c>
      <c r="F39" s="209"/>
    </row>
    <row r="40" spans="1:7" ht="15" customHeight="1" x14ac:dyDescent="0.25">
      <c r="A40" s="180" t="s">
        <v>47</v>
      </c>
      <c r="B40" s="181">
        <v>25010200</v>
      </c>
      <c r="C40" s="182" t="s">
        <v>42</v>
      </c>
      <c r="D40" s="177">
        <v>881280</v>
      </c>
      <c r="E40" s="177">
        <f>D40</f>
        <v>881280</v>
      </c>
      <c r="F40" s="209"/>
    </row>
    <row r="41" spans="1:7" ht="30" customHeight="1" x14ac:dyDescent="0.25">
      <c r="A41" s="257" t="s">
        <v>169</v>
      </c>
      <c r="B41" s="179">
        <v>25010300</v>
      </c>
      <c r="C41" s="182" t="s">
        <v>42</v>
      </c>
      <c r="D41" s="177">
        <v>10000</v>
      </c>
      <c r="E41" s="177">
        <f>D41</f>
        <v>10000</v>
      </c>
      <c r="F41" s="209"/>
    </row>
    <row r="42" spans="1:7" ht="27.75" customHeight="1" x14ac:dyDescent="0.25">
      <c r="A42" s="180" t="s">
        <v>49</v>
      </c>
      <c r="B42" s="181">
        <v>25010400</v>
      </c>
      <c r="C42" s="182" t="s">
        <v>42</v>
      </c>
      <c r="D42" s="177">
        <v>9500</v>
      </c>
      <c r="E42" s="177">
        <f>D42</f>
        <v>9500</v>
      </c>
      <c r="F42" s="209"/>
    </row>
    <row r="43" spans="1:7" ht="15" customHeight="1" x14ac:dyDescent="0.25">
      <c r="A43" s="183" t="s">
        <v>164</v>
      </c>
      <c r="B43" s="179">
        <v>25020000</v>
      </c>
      <c r="C43" s="177" t="s">
        <v>42</v>
      </c>
      <c r="D43" s="177">
        <f>D44+D45</f>
        <v>0</v>
      </c>
      <c r="E43" s="177">
        <f>E44+E45</f>
        <v>0</v>
      </c>
      <c r="F43" s="209"/>
    </row>
    <row r="44" spans="1:7" ht="15" customHeight="1" x14ac:dyDescent="0.25">
      <c r="A44" s="180" t="s">
        <v>51</v>
      </c>
      <c r="B44" s="179">
        <v>25020100</v>
      </c>
      <c r="C44" s="182" t="s">
        <v>42</v>
      </c>
      <c r="D44" s="177">
        <v>0</v>
      </c>
      <c r="E44" s="177">
        <f>E45+E47</f>
        <v>0</v>
      </c>
      <c r="F44" s="209"/>
    </row>
    <row r="45" spans="1:7" ht="73.5" customHeight="1" x14ac:dyDescent="0.25">
      <c r="A45" s="184" t="s">
        <v>52</v>
      </c>
      <c r="B45" s="181">
        <v>25020200</v>
      </c>
      <c r="C45" s="182" t="s">
        <v>42</v>
      </c>
      <c r="D45" s="177">
        <v>0</v>
      </c>
      <c r="E45" s="177">
        <v>0</v>
      </c>
      <c r="F45" s="209"/>
    </row>
    <row r="46" spans="1:7" ht="133.5" customHeight="1" x14ac:dyDescent="0.25">
      <c r="A46" s="185" t="s">
        <v>53</v>
      </c>
      <c r="B46" s="186">
        <v>25020300</v>
      </c>
      <c r="C46" s="182" t="s">
        <v>42</v>
      </c>
      <c r="D46" s="177">
        <v>0</v>
      </c>
      <c r="E46" s="177">
        <v>0</v>
      </c>
      <c r="F46" s="209"/>
      <c r="G46" s="175"/>
    </row>
    <row r="47" spans="1:7" ht="15" customHeight="1" x14ac:dyDescent="0.25">
      <c r="A47" s="178" t="s">
        <v>54</v>
      </c>
      <c r="B47" s="187"/>
      <c r="C47" s="177" t="s">
        <v>42</v>
      </c>
      <c r="D47" s="177">
        <v>0</v>
      </c>
      <c r="E47" s="177">
        <v>0</v>
      </c>
      <c r="F47" s="209"/>
    </row>
    <row r="48" spans="1:7" ht="16.5" customHeight="1" x14ac:dyDescent="0.25">
      <c r="A48" s="178" t="s">
        <v>55</v>
      </c>
      <c r="B48" s="187"/>
      <c r="C48" s="177" t="s">
        <v>42</v>
      </c>
      <c r="D48" s="177">
        <v>0</v>
      </c>
      <c r="E48" s="177">
        <v>0</v>
      </c>
      <c r="F48" s="209"/>
    </row>
    <row r="49" spans="1:7" ht="30" customHeight="1" x14ac:dyDescent="0.25">
      <c r="A49" s="189" t="s">
        <v>56</v>
      </c>
      <c r="B49" s="187"/>
      <c r="C49" s="177" t="s">
        <v>42</v>
      </c>
      <c r="D49" s="177">
        <v>0</v>
      </c>
      <c r="E49" s="177">
        <v>0</v>
      </c>
      <c r="F49" s="209"/>
    </row>
    <row r="50" spans="1:7" ht="18" customHeight="1" x14ac:dyDescent="0.25">
      <c r="A50" s="176" t="s">
        <v>57</v>
      </c>
      <c r="B50" s="187">
        <v>600000</v>
      </c>
      <c r="C50" s="182" t="s">
        <v>42</v>
      </c>
      <c r="D50" s="177">
        <f>D51</f>
        <v>60100</v>
      </c>
      <c r="E50" s="177">
        <f>E51</f>
        <v>60100</v>
      </c>
      <c r="F50" s="209"/>
    </row>
    <row r="51" spans="1:7" ht="28.5" customHeight="1" x14ac:dyDescent="0.25">
      <c r="A51" s="176" t="s">
        <v>58</v>
      </c>
      <c r="B51" s="187">
        <v>602400</v>
      </c>
      <c r="C51" s="182" t="s">
        <v>42</v>
      </c>
      <c r="D51" s="177">
        <v>60100</v>
      </c>
      <c r="E51" s="177">
        <f>D51</f>
        <v>60100</v>
      </c>
      <c r="F51" s="209"/>
    </row>
    <row r="52" spans="1:7" ht="12" customHeight="1" x14ac:dyDescent="0.25">
      <c r="A52" s="190" t="s">
        <v>59</v>
      </c>
      <c r="B52" s="187"/>
      <c r="C52" s="177" t="s">
        <v>42</v>
      </c>
      <c r="D52" s="177"/>
      <c r="E52" s="177"/>
      <c r="F52" s="209"/>
    </row>
    <row r="53" spans="1:7" ht="15.75" customHeight="1" x14ac:dyDescent="0.25">
      <c r="A53" s="191"/>
      <c r="B53" s="187"/>
      <c r="C53" s="177" t="s">
        <v>42</v>
      </c>
      <c r="D53" s="177" t="s">
        <v>60</v>
      </c>
      <c r="E53" s="177" t="s">
        <v>60</v>
      </c>
      <c r="F53" s="209"/>
    </row>
    <row r="54" spans="1:7" ht="16.5" customHeight="1" x14ac:dyDescent="0.25">
      <c r="A54" s="254" t="s">
        <v>145</v>
      </c>
      <c r="B54" s="168" t="s">
        <v>42</v>
      </c>
      <c r="C54" s="174">
        <v>234736383</v>
      </c>
      <c r="D54" s="174">
        <f>D55+D91</f>
        <v>8933983</v>
      </c>
      <c r="E54" s="174">
        <f>SUM(C54:D54)</f>
        <v>243670366</v>
      </c>
      <c r="F54" s="209"/>
      <c r="G54" s="175"/>
    </row>
    <row r="55" spans="1:7" ht="15" customHeight="1" x14ac:dyDescent="0.25">
      <c r="A55" s="193" t="s">
        <v>62</v>
      </c>
      <c r="B55" s="194">
        <v>2000</v>
      </c>
      <c r="C55" s="195">
        <v>234736383</v>
      </c>
      <c r="D55" s="195">
        <f>D58+D61+D62+D79+D82+D86+D90</f>
        <v>8873883</v>
      </c>
      <c r="E55" s="195">
        <f>SUM(C55:D55)</f>
        <v>243610266</v>
      </c>
      <c r="F55" s="209"/>
    </row>
    <row r="56" spans="1:7" ht="15" customHeight="1" x14ac:dyDescent="0.25">
      <c r="A56" s="193" t="s">
        <v>63</v>
      </c>
      <c r="B56" s="194">
        <v>2100</v>
      </c>
      <c r="C56" s="195">
        <v>179489350</v>
      </c>
      <c r="D56" s="195">
        <f>D57+D61</f>
        <v>0</v>
      </c>
      <c r="E56" s="195">
        <f>SUM(C56:D56)</f>
        <v>179489350</v>
      </c>
      <c r="F56" s="209"/>
    </row>
    <row r="57" spans="1:7" ht="15" customHeight="1" x14ac:dyDescent="0.25">
      <c r="A57" s="196" t="s">
        <v>64</v>
      </c>
      <c r="B57" s="194">
        <v>2110</v>
      </c>
      <c r="C57" s="195">
        <v>147122418</v>
      </c>
      <c r="D57" s="195">
        <f>D58+D59</f>
        <v>0</v>
      </c>
      <c r="E57" s="195">
        <f>C57+D57</f>
        <v>147122418</v>
      </c>
      <c r="F57" s="209"/>
    </row>
    <row r="58" spans="1:7" ht="15" customHeight="1" x14ac:dyDescent="0.25">
      <c r="A58" s="199" t="s">
        <v>65</v>
      </c>
      <c r="B58" s="198">
        <v>2111</v>
      </c>
      <c r="C58" s="195">
        <v>147122418</v>
      </c>
      <c r="D58" s="195">
        <v>0</v>
      </c>
      <c r="E58" s="195">
        <f>C58+D58</f>
        <v>147122418</v>
      </c>
      <c r="F58" s="209"/>
    </row>
    <row r="59" spans="1:7" ht="15" customHeight="1" x14ac:dyDescent="0.25">
      <c r="A59" s="199" t="s">
        <v>66</v>
      </c>
      <c r="B59" s="198">
        <v>2112</v>
      </c>
      <c r="C59" s="195">
        <v>0</v>
      </c>
      <c r="D59" s="195">
        <v>0</v>
      </c>
      <c r="E59" s="195">
        <f>C59+D59</f>
        <v>0</v>
      </c>
      <c r="F59" s="209"/>
    </row>
    <row r="60" spans="1:7" ht="15" customHeight="1" x14ac:dyDescent="0.25">
      <c r="A60" s="199" t="s">
        <v>67</v>
      </c>
      <c r="B60" s="198">
        <v>2113</v>
      </c>
      <c r="C60" s="195">
        <v>0</v>
      </c>
      <c r="D60" s="195">
        <v>0</v>
      </c>
      <c r="E60" s="195">
        <v>0</v>
      </c>
      <c r="F60" s="209"/>
    </row>
    <row r="61" spans="1:7" ht="15" customHeight="1" x14ac:dyDescent="0.25">
      <c r="A61" s="196" t="s">
        <v>68</v>
      </c>
      <c r="B61" s="194">
        <v>2120</v>
      </c>
      <c r="C61" s="195">
        <v>32366932</v>
      </c>
      <c r="D61" s="195"/>
      <c r="E61" s="195">
        <f>C61+D61</f>
        <v>32366932</v>
      </c>
      <c r="F61" s="209"/>
    </row>
    <row r="62" spans="1:7" ht="15" customHeight="1" x14ac:dyDescent="0.25">
      <c r="A62" s="200" t="s">
        <v>69</v>
      </c>
      <c r="B62" s="194">
        <v>2200</v>
      </c>
      <c r="C62" s="195">
        <v>55247033</v>
      </c>
      <c r="D62" s="195">
        <f>D63+D64+D65+D66+D67+D68+D69+D76</f>
        <v>8872383</v>
      </c>
      <c r="E62" s="195">
        <f>E63+E64+E65+E66+E67+E68+E69+E76</f>
        <v>64104760</v>
      </c>
      <c r="F62" s="256"/>
    </row>
    <row r="63" spans="1:7" ht="15" customHeight="1" x14ac:dyDescent="0.25">
      <c r="A63" s="200" t="s">
        <v>70</v>
      </c>
      <c r="B63" s="194">
        <v>2210</v>
      </c>
      <c r="C63" s="195">
        <v>2682231</v>
      </c>
      <c r="D63" s="195">
        <v>18000</v>
      </c>
      <c r="E63" s="195">
        <f t="shared" ref="E63:E74" si="0">C63+D63</f>
        <v>2700231</v>
      </c>
      <c r="F63" s="209"/>
    </row>
    <row r="64" spans="1:7" ht="15" customHeight="1" x14ac:dyDescent="0.25">
      <c r="A64" s="200" t="s">
        <v>71</v>
      </c>
      <c r="B64" s="194">
        <v>2220</v>
      </c>
      <c r="C64" s="195">
        <v>961913</v>
      </c>
      <c r="D64" s="195">
        <v>0</v>
      </c>
      <c r="E64" s="195">
        <f t="shared" si="0"/>
        <v>961913</v>
      </c>
      <c r="F64" s="256"/>
      <c r="G64" s="175"/>
    </row>
    <row r="65" spans="1:6" ht="15" customHeight="1" x14ac:dyDescent="0.25">
      <c r="A65" s="200" t="s">
        <v>72</v>
      </c>
      <c r="B65" s="194">
        <v>2230</v>
      </c>
      <c r="C65" s="195">
        <v>12113602</v>
      </c>
      <c r="D65" s="195">
        <v>8854383</v>
      </c>
      <c r="E65" s="195">
        <f t="shared" si="0"/>
        <v>20967985</v>
      </c>
      <c r="F65" s="256"/>
    </row>
    <row r="66" spans="1:6" ht="15" customHeight="1" x14ac:dyDescent="0.25">
      <c r="A66" s="200" t="s">
        <v>73</v>
      </c>
      <c r="B66" s="194">
        <v>2240</v>
      </c>
      <c r="C66" s="195">
        <v>5397543</v>
      </c>
      <c r="D66" s="195">
        <v>0</v>
      </c>
      <c r="E66" s="195">
        <f t="shared" si="0"/>
        <v>5397543</v>
      </c>
      <c r="F66" s="209"/>
    </row>
    <row r="67" spans="1:6" ht="15" customHeight="1" x14ac:dyDescent="0.25">
      <c r="A67" s="196" t="s">
        <v>74</v>
      </c>
      <c r="B67" s="194">
        <v>2250</v>
      </c>
      <c r="C67" s="195">
        <v>65405</v>
      </c>
      <c r="D67" s="195">
        <v>0</v>
      </c>
      <c r="E67" s="195">
        <f t="shared" si="0"/>
        <v>65405</v>
      </c>
      <c r="F67" s="256"/>
    </row>
    <row r="68" spans="1:6" ht="15" customHeight="1" x14ac:dyDescent="0.25">
      <c r="A68" s="196" t="s">
        <v>75</v>
      </c>
      <c r="B68" s="194">
        <v>2260</v>
      </c>
      <c r="C68" s="195">
        <v>0</v>
      </c>
      <c r="D68" s="195">
        <v>0</v>
      </c>
      <c r="E68" s="195">
        <f t="shared" si="0"/>
        <v>0</v>
      </c>
      <c r="F68" s="209"/>
    </row>
    <row r="69" spans="1:6" ht="15" customHeight="1" x14ac:dyDescent="0.25">
      <c r="A69" s="196" t="s">
        <v>76</v>
      </c>
      <c r="B69" s="194">
        <v>2270</v>
      </c>
      <c r="C69" s="195">
        <v>34011683</v>
      </c>
      <c r="D69" s="195">
        <f>D70+D71+D72+D73+D74</f>
        <v>0</v>
      </c>
      <c r="E69" s="195">
        <f t="shared" si="0"/>
        <v>34011683</v>
      </c>
      <c r="F69" s="209"/>
    </row>
    <row r="70" spans="1:6" ht="15" customHeight="1" x14ac:dyDescent="0.25">
      <c r="A70" s="199" t="s">
        <v>77</v>
      </c>
      <c r="B70" s="194">
        <v>2271</v>
      </c>
      <c r="C70" s="195">
        <v>24660669</v>
      </c>
      <c r="D70" s="195">
        <f>D71+D72+D73+D74+D75</f>
        <v>0</v>
      </c>
      <c r="E70" s="195">
        <f t="shared" si="0"/>
        <v>24660669</v>
      </c>
      <c r="F70" s="256"/>
    </row>
    <row r="71" spans="1:6" ht="15" customHeight="1" x14ac:dyDescent="0.25">
      <c r="A71" s="199" t="s">
        <v>78</v>
      </c>
      <c r="B71" s="194">
        <v>2272</v>
      </c>
      <c r="C71" s="195">
        <v>1544873</v>
      </c>
      <c r="D71" s="195">
        <f>D72+D73+D74+D75+D76</f>
        <v>0</v>
      </c>
      <c r="E71" s="195">
        <f t="shared" si="0"/>
        <v>1544873</v>
      </c>
      <c r="F71" s="209"/>
    </row>
    <row r="72" spans="1:6" ht="15" customHeight="1" x14ac:dyDescent="0.25">
      <c r="A72" s="199" t="s">
        <v>79</v>
      </c>
      <c r="B72" s="194">
        <v>2273</v>
      </c>
      <c r="C72" s="195">
        <v>6912054</v>
      </c>
      <c r="D72" s="195">
        <f>D73+D74+D75+D76+D77</f>
        <v>0</v>
      </c>
      <c r="E72" s="195">
        <f t="shared" si="0"/>
        <v>6912054</v>
      </c>
      <c r="F72" s="209"/>
    </row>
    <row r="73" spans="1:6" ht="15" customHeight="1" x14ac:dyDescent="0.25">
      <c r="A73" s="199" t="s">
        <v>80</v>
      </c>
      <c r="B73" s="194">
        <v>2274</v>
      </c>
      <c r="C73" s="195">
        <v>0</v>
      </c>
      <c r="D73" s="195"/>
      <c r="E73" s="195">
        <f t="shared" si="0"/>
        <v>0</v>
      </c>
      <c r="F73" s="209"/>
    </row>
    <row r="74" spans="1:6" ht="15" customHeight="1" x14ac:dyDescent="0.25">
      <c r="A74" s="199" t="s">
        <v>81</v>
      </c>
      <c r="B74" s="194">
        <v>2275</v>
      </c>
      <c r="C74" s="195">
        <v>407599</v>
      </c>
      <c r="D74" s="201"/>
      <c r="E74" s="201">
        <f t="shared" si="0"/>
        <v>407599</v>
      </c>
      <c r="F74" s="256"/>
    </row>
    <row r="75" spans="1:6" ht="15" customHeight="1" x14ac:dyDescent="0.25">
      <c r="A75" s="199" t="s">
        <v>82</v>
      </c>
      <c r="B75" s="194">
        <v>2276</v>
      </c>
      <c r="C75" s="195">
        <v>486488</v>
      </c>
      <c r="D75" s="201"/>
      <c r="E75" s="201"/>
      <c r="F75" s="256"/>
    </row>
    <row r="76" spans="1:6" ht="15" customHeight="1" x14ac:dyDescent="0.25">
      <c r="A76" s="196" t="s">
        <v>83</v>
      </c>
      <c r="B76" s="194">
        <v>2280</v>
      </c>
      <c r="C76" s="195">
        <v>14656</v>
      </c>
      <c r="D76" s="201">
        <f t="shared" ref="D76:E78" si="1">D77+D78</f>
        <v>0</v>
      </c>
      <c r="E76" s="201">
        <f t="shared" si="1"/>
        <v>0</v>
      </c>
      <c r="F76" s="209"/>
    </row>
    <row r="77" spans="1:6" ht="30" customHeight="1" x14ac:dyDescent="0.25">
      <c r="A77" s="199" t="s">
        <v>84</v>
      </c>
      <c r="B77" s="194">
        <v>2281</v>
      </c>
      <c r="C77" s="195"/>
      <c r="D77" s="195"/>
      <c r="E77" s="201">
        <f t="shared" si="1"/>
        <v>0</v>
      </c>
      <c r="F77" s="209"/>
    </row>
    <row r="78" spans="1:6" ht="29.25" customHeight="1" x14ac:dyDescent="0.3">
      <c r="A78" s="199" t="s">
        <v>85</v>
      </c>
      <c r="B78" s="194">
        <v>2282</v>
      </c>
      <c r="C78" s="195">
        <v>14656</v>
      </c>
      <c r="D78" s="258">
        <v>0</v>
      </c>
      <c r="E78" s="259">
        <f t="shared" si="1"/>
        <v>0</v>
      </c>
      <c r="F78" s="256"/>
    </row>
    <row r="79" spans="1:6" ht="15" customHeight="1" x14ac:dyDescent="0.25">
      <c r="A79" s="193" t="s">
        <v>86</v>
      </c>
      <c r="B79" s="194">
        <v>2400</v>
      </c>
      <c r="C79" s="201">
        <v>0</v>
      </c>
      <c r="D79" s="201">
        <f>D80+D81</f>
        <v>0</v>
      </c>
      <c r="E79" s="201">
        <f>E80+E81</f>
        <v>0</v>
      </c>
      <c r="F79" s="209"/>
    </row>
    <row r="80" spans="1:6" ht="15" customHeight="1" x14ac:dyDescent="0.25">
      <c r="A80" s="193" t="s">
        <v>87</v>
      </c>
      <c r="B80" s="194">
        <v>2410</v>
      </c>
      <c r="C80" s="195"/>
      <c r="D80" s="195"/>
      <c r="E80" s="195"/>
      <c r="F80" s="209"/>
    </row>
    <row r="81" spans="1:6" ht="15" customHeight="1" x14ac:dyDescent="0.25">
      <c r="A81" s="193" t="s">
        <v>88</v>
      </c>
      <c r="B81" s="194">
        <v>2420</v>
      </c>
      <c r="C81" s="195"/>
      <c r="D81" s="195"/>
      <c r="E81" s="195"/>
      <c r="F81" s="209"/>
    </row>
    <row r="82" spans="1:6" ht="15" customHeight="1" x14ac:dyDescent="0.25">
      <c r="A82" s="193" t="s">
        <v>89</v>
      </c>
      <c r="B82" s="194">
        <v>2600</v>
      </c>
      <c r="C82" s="195">
        <v>0</v>
      </c>
      <c r="D82" s="195">
        <f>D83+D84+D85</f>
        <v>0</v>
      </c>
      <c r="E82" s="195">
        <f>E83+E84+E85</f>
        <v>0</v>
      </c>
      <c r="F82" s="209"/>
    </row>
    <row r="83" spans="1:6" ht="15" customHeight="1" x14ac:dyDescent="0.25">
      <c r="A83" s="196" t="s">
        <v>90</v>
      </c>
      <c r="B83" s="194">
        <v>2610</v>
      </c>
      <c r="C83" s="195"/>
      <c r="D83" s="195"/>
      <c r="E83" s="195"/>
      <c r="F83" s="209"/>
    </row>
    <row r="84" spans="1:6" ht="15" customHeight="1" x14ac:dyDescent="0.25">
      <c r="A84" s="196" t="s">
        <v>91</v>
      </c>
      <c r="B84" s="194">
        <v>2620</v>
      </c>
      <c r="C84" s="195"/>
      <c r="D84" s="195"/>
      <c r="E84" s="195"/>
      <c r="F84" s="209"/>
    </row>
    <row r="85" spans="1:6" ht="15" customHeight="1" x14ac:dyDescent="0.25">
      <c r="A85" s="196" t="s">
        <v>92</v>
      </c>
      <c r="B85" s="194">
        <v>2630</v>
      </c>
      <c r="C85" s="195"/>
      <c r="D85" s="195"/>
      <c r="E85" s="195"/>
      <c r="F85" s="209"/>
    </row>
    <row r="86" spans="1:6" ht="15" customHeight="1" x14ac:dyDescent="0.25">
      <c r="A86" s="196" t="s">
        <v>93</v>
      </c>
      <c r="B86" s="194">
        <v>2700</v>
      </c>
      <c r="C86" s="195">
        <v>0</v>
      </c>
      <c r="D86" s="195">
        <f>D87+D88+D89</f>
        <v>0</v>
      </c>
      <c r="E86" s="195">
        <f>E87+E88+E89</f>
        <v>0</v>
      </c>
      <c r="F86" s="209"/>
    </row>
    <row r="87" spans="1:6" ht="15" customHeight="1" x14ac:dyDescent="0.25">
      <c r="A87" s="196" t="s">
        <v>94</v>
      </c>
      <c r="B87" s="194">
        <v>2710</v>
      </c>
      <c r="C87" s="195"/>
      <c r="D87" s="195"/>
      <c r="E87" s="195"/>
      <c r="F87" s="209"/>
    </row>
    <row r="88" spans="1:6" ht="15" customHeight="1" x14ac:dyDescent="0.25">
      <c r="A88" s="196" t="s">
        <v>95</v>
      </c>
      <c r="B88" s="194">
        <v>2720</v>
      </c>
      <c r="C88" s="195"/>
      <c r="D88" s="195"/>
      <c r="E88" s="195"/>
      <c r="F88" s="209"/>
    </row>
    <row r="89" spans="1:6" ht="15" customHeight="1" x14ac:dyDescent="0.25">
      <c r="A89" s="196" t="s">
        <v>96</v>
      </c>
      <c r="B89" s="194">
        <v>2730</v>
      </c>
      <c r="C89" s="195"/>
      <c r="D89" s="260"/>
      <c r="E89" s="195"/>
      <c r="F89" s="209"/>
    </row>
    <row r="90" spans="1:6" ht="15" customHeight="1" x14ac:dyDescent="0.25">
      <c r="A90" s="196" t="s">
        <v>97</v>
      </c>
      <c r="B90" s="194">
        <v>2800</v>
      </c>
      <c r="C90" s="195">
        <v>0</v>
      </c>
      <c r="D90" s="195">
        <v>1500</v>
      </c>
      <c r="E90" s="195">
        <f>C90+D90</f>
        <v>1500</v>
      </c>
      <c r="F90" s="209"/>
    </row>
    <row r="91" spans="1:6" ht="15" customHeight="1" x14ac:dyDescent="0.25">
      <c r="A91" s="193" t="s">
        <v>98</v>
      </c>
      <c r="B91" s="194">
        <v>3000</v>
      </c>
      <c r="C91" s="195">
        <v>0</v>
      </c>
      <c r="D91" s="195">
        <f>D92+D106</f>
        <v>60100</v>
      </c>
      <c r="E91" s="195">
        <f>E92+E106</f>
        <v>60100</v>
      </c>
      <c r="F91" s="209"/>
    </row>
    <row r="92" spans="1:6" ht="15" customHeight="1" x14ac:dyDescent="0.25">
      <c r="A92" s="193" t="s">
        <v>99</v>
      </c>
      <c r="B92" s="194">
        <v>3100</v>
      </c>
      <c r="C92" s="195">
        <v>0</v>
      </c>
      <c r="D92" s="195">
        <f>D93+D94+D97+D100+D104+D105</f>
        <v>60100</v>
      </c>
      <c r="E92" s="195">
        <f>E93+E94+E97+E100+E104+E105</f>
        <v>60100</v>
      </c>
      <c r="F92" s="209"/>
    </row>
    <row r="93" spans="1:6" ht="15" customHeight="1" x14ac:dyDescent="0.25">
      <c r="A93" s="196" t="s">
        <v>100</v>
      </c>
      <c r="B93" s="194">
        <v>3110</v>
      </c>
      <c r="C93" s="195">
        <v>0</v>
      </c>
      <c r="D93" s="195">
        <v>60100</v>
      </c>
      <c r="E93" s="195">
        <f>C93+D93</f>
        <v>60100</v>
      </c>
      <c r="F93" s="209"/>
    </row>
    <row r="94" spans="1:6" ht="15" customHeight="1" x14ac:dyDescent="0.25">
      <c r="A94" s="196" t="s">
        <v>101</v>
      </c>
      <c r="B94" s="194">
        <v>3120</v>
      </c>
      <c r="C94" s="195">
        <v>0</v>
      </c>
      <c r="D94" s="195">
        <v>0</v>
      </c>
      <c r="E94" s="195">
        <v>0</v>
      </c>
      <c r="F94" s="209"/>
    </row>
    <row r="95" spans="1:6" ht="15" customHeight="1" x14ac:dyDescent="0.25">
      <c r="A95" s="196" t="s">
        <v>102</v>
      </c>
      <c r="B95" s="194">
        <v>3121</v>
      </c>
      <c r="C95" s="195"/>
      <c r="D95" s="195"/>
      <c r="E95" s="195"/>
      <c r="F95" s="209"/>
    </row>
    <row r="96" spans="1:6" ht="15" customHeight="1" x14ac:dyDescent="0.25">
      <c r="A96" s="196" t="s">
        <v>103</v>
      </c>
      <c r="B96" s="194">
        <v>3122</v>
      </c>
      <c r="C96" s="195"/>
      <c r="D96" s="195"/>
      <c r="E96" s="195"/>
      <c r="F96" s="209"/>
    </row>
    <row r="97" spans="1:6" ht="15" customHeight="1" x14ac:dyDescent="0.25">
      <c r="A97" s="196" t="s">
        <v>104</v>
      </c>
      <c r="B97" s="194">
        <v>3130</v>
      </c>
      <c r="C97" s="195">
        <v>0</v>
      </c>
      <c r="D97" s="195">
        <f>D98+D99</f>
        <v>0</v>
      </c>
      <c r="E97" s="195">
        <f>E98+E99</f>
        <v>0</v>
      </c>
      <c r="F97" s="209"/>
    </row>
    <row r="98" spans="1:6" ht="15" customHeight="1" x14ac:dyDescent="0.25">
      <c r="A98" s="196" t="s">
        <v>105</v>
      </c>
      <c r="B98" s="194">
        <v>3131</v>
      </c>
      <c r="C98" s="195"/>
      <c r="D98" s="195"/>
      <c r="E98" s="195"/>
      <c r="F98" s="209"/>
    </row>
    <row r="99" spans="1:6" ht="15" customHeight="1" x14ac:dyDescent="0.25">
      <c r="A99" s="196" t="s">
        <v>106</v>
      </c>
      <c r="B99" s="194">
        <v>3132</v>
      </c>
      <c r="C99" s="195"/>
      <c r="D99" s="195"/>
      <c r="E99" s="195"/>
      <c r="F99" s="209"/>
    </row>
    <row r="100" spans="1:6" ht="15" customHeight="1" x14ac:dyDescent="0.25">
      <c r="A100" s="196" t="s">
        <v>107</v>
      </c>
      <c r="B100" s="194">
        <v>3140</v>
      </c>
      <c r="C100" s="195">
        <v>0</v>
      </c>
      <c r="D100" s="195">
        <v>0</v>
      </c>
      <c r="E100" s="195">
        <v>0</v>
      </c>
      <c r="F100" s="209"/>
    </row>
    <row r="101" spans="1:6" ht="15" customHeight="1" x14ac:dyDescent="0.25">
      <c r="A101" s="196" t="s">
        <v>108</v>
      </c>
      <c r="B101" s="194">
        <v>3141</v>
      </c>
      <c r="C101" s="195"/>
      <c r="D101" s="195"/>
      <c r="E101" s="195"/>
      <c r="F101" s="209"/>
    </row>
    <row r="102" spans="1:6" ht="15" customHeight="1" x14ac:dyDescent="0.25">
      <c r="A102" s="196" t="s">
        <v>109</v>
      </c>
      <c r="B102" s="194">
        <v>3142</v>
      </c>
      <c r="C102" s="195"/>
      <c r="D102" s="195"/>
      <c r="E102" s="195"/>
      <c r="F102" s="209"/>
    </row>
    <row r="103" spans="1:6" ht="15" customHeight="1" x14ac:dyDescent="0.25">
      <c r="A103" s="196" t="s">
        <v>110</v>
      </c>
      <c r="B103" s="194">
        <v>3143</v>
      </c>
      <c r="C103" s="195"/>
      <c r="D103" s="195"/>
      <c r="E103" s="195"/>
      <c r="F103" s="209"/>
    </row>
    <row r="104" spans="1:6" ht="15" customHeight="1" x14ac:dyDescent="0.25">
      <c r="A104" s="193" t="s">
        <v>111</v>
      </c>
      <c r="B104" s="194">
        <v>3150</v>
      </c>
      <c r="C104" s="195">
        <v>0</v>
      </c>
      <c r="D104" s="195">
        <v>0</v>
      </c>
      <c r="E104" s="195">
        <v>0</v>
      </c>
      <c r="F104" s="209"/>
    </row>
    <row r="105" spans="1:6" ht="15" customHeight="1" x14ac:dyDescent="0.25">
      <c r="A105" s="193" t="s">
        <v>112</v>
      </c>
      <c r="B105" s="194">
        <v>3160</v>
      </c>
      <c r="C105" s="195">
        <v>0</v>
      </c>
      <c r="D105" s="195">
        <v>0</v>
      </c>
      <c r="E105" s="195">
        <v>0</v>
      </c>
      <c r="F105" s="209"/>
    </row>
    <row r="106" spans="1:6" ht="15" customHeight="1" x14ac:dyDescent="0.25">
      <c r="A106" s="193" t="s">
        <v>113</v>
      </c>
      <c r="B106" s="194">
        <v>3200</v>
      </c>
      <c r="C106" s="195">
        <v>0</v>
      </c>
      <c r="D106" s="195">
        <f>D107+D108+D109+D110</f>
        <v>0</v>
      </c>
      <c r="E106" s="195">
        <f>E107+E108+E109+E110</f>
        <v>0</v>
      </c>
      <c r="F106" s="209"/>
    </row>
    <row r="107" spans="1:6" ht="15" customHeight="1" x14ac:dyDescent="0.25">
      <c r="A107" s="193" t="s">
        <v>114</v>
      </c>
      <c r="B107" s="194">
        <v>3210</v>
      </c>
      <c r="C107" s="195"/>
      <c r="D107" s="195"/>
      <c r="E107" s="195"/>
      <c r="F107" s="209"/>
    </row>
    <row r="108" spans="1:6" ht="15" customHeight="1" x14ac:dyDescent="0.25">
      <c r="A108" s="193" t="s">
        <v>115</v>
      </c>
      <c r="B108" s="194">
        <v>3220</v>
      </c>
      <c r="C108" s="195"/>
      <c r="D108" s="195"/>
      <c r="E108" s="195"/>
      <c r="F108" s="209"/>
    </row>
    <row r="109" spans="1:6" ht="15" customHeight="1" x14ac:dyDescent="0.3">
      <c r="A109" s="193" t="s">
        <v>116</v>
      </c>
      <c r="B109" s="194">
        <v>3230</v>
      </c>
      <c r="C109" s="202"/>
      <c r="D109" s="203"/>
      <c r="E109" s="195"/>
      <c r="F109" s="209"/>
    </row>
    <row r="110" spans="1:6" ht="15" customHeight="1" x14ac:dyDescent="0.3">
      <c r="A110" s="193" t="s">
        <v>117</v>
      </c>
      <c r="B110" s="194">
        <v>3240</v>
      </c>
      <c r="C110" s="202"/>
      <c r="D110" s="203"/>
      <c r="E110" s="195"/>
      <c r="F110" s="209"/>
    </row>
    <row r="111" spans="1:6" ht="15" customHeight="1" x14ac:dyDescent="0.3">
      <c r="A111" s="204" t="s">
        <v>118</v>
      </c>
      <c r="B111" s="205">
        <v>4110</v>
      </c>
      <c r="C111" s="202">
        <v>0</v>
      </c>
      <c r="D111" s="202">
        <v>0</v>
      </c>
      <c r="E111" s="195">
        <f t="shared" ref="E111:E116" si="2">C111+D111</f>
        <v>0</v>
      </c>
      <c r="F111" s="209"/>
    </row>
    <row r="112" spans="1:6" ht="15" customHeight="1" x14ac:dyDescent="0.3">
      <c r="A112" s="197" t="s">
        <v>119</v>
      </c>
      <c r="B112" s="194">
        <v>4111</v>
      </c>
      <c r="C112" s="202"/>
      <c r="D112" s="202"/>
      <c r="E112" s="195"/>
      <c r="F112" s="209"/>
    </row>
    <row r="113" spans="1:6" ht="15" customHeight="1" x14ac:dyDescent="0.3">
      <c r="A113" s="197" t="s">
        <v>120</v>
      </c>
      <c r="B113" s="194">
        <v>4112</v>
      </c>
      <c r="C113" s="202"/>
      <c r="D113" s="202"/>
      <c r="E113" s="195"/>
      <c r="F113" s="209"/>
    </row>
    <row r="114" spans="1:6" ht="15" customHeight="1" x14ac:dyDescent="0.3">
      <c r="A114" s="197" t="s">
        <v>121</v>
      </c>
      <c r="B114" s="194">
        <v>4113</v>
      </c>
      <c r="C114" s="202"/>
      <c r="D114" s="202"/>
      <c r="E114" s="195"/>
      <c r="F114" s="209"/>
    </row>
    <row r="115" spans="1:6" ht="15" customHeight="1" x14ac:dyDescent="0.3">
      <c r="A115" s="204" t="s">
        <v>122</v>
      </c>
      <c r="B115" s="205">
        <v>4210</v>
      </c>
      <c r="C115" s="202">
        <v>0</v>
      </c>
      <c r="D115" s="202">
        <v>0</v>
      </c>
      <c r="E115" s="195">
        <f t="shared" si="2"/>
        <v>0</v>
      </c>
      <c r="F115" s="209"/>
    </row>
    <row r="116" spans="1:6" ht="15" customHeight="1" x14ac:dyDescent="0.3">
      <c r="A116" s="193" t="s">
        <v>123</v>
      </c>
      <c r="B116" s="194">
        <v>9000</v>
      </c>
      <c r="C116" s="202">
        <v>0</v>
      </c>
      <c r="D116" s="202">
        <v>0</v>
      </c>
      <c r="E116" s="195">
        <f t="shared" si="2"/>
        <v>0</v>
      </c>
      <c r="F116" s="209"/>
    </row>
    <row r="117" spans="1:6" ht="15" customHeight="1" x14ac:dyDescent="0.25">
      <c r="A117" s="207"/>
      <c r="B117" s="143"/>
      <c r="C117" s="208"/>
      <c r="D117" s="208"/>
      <c r="E117" s="210"/>
      <c r="F117" s="209"/>
    </row>
    <row r="118" spans="1:6" ht="15" customHeight="1" x14ac:dyDescent="0.25">
      <c r="A118" s="261"/>
      <c r="C118" s="209"/>
      <c r="D118" s="209"/>
      <c r="E118" s="209"/>
      <c r="F118" s="209"/>
    </row>
    <row r="119" spans="1:6" ht="15" customHeight="1" x14ac:dyDescent="0.25">
      <c r="A119" s="261"/>
      <c r="C119" s="209"/>
      <c r="D119" s="209"/>
      <c r="E119" s="209"/>
      <c r="F119" s="209"/>
    </row>
    <row r="120" spans="1:6" ht="15" customHeight="1" x14ac:dyDescent="0.25">
      <c r="A120" s="211"/>
      <c r="C120" s="209"/>
      <c r="D120" s="209"/>
      <c r="E120" s="209"/>
      <c r="F120" s="209"/>
    </row>
    <row r="121" spans="1:6" s="218" customFormat="1" ht="20.25" customHeight="1" x14ac:dyDescent="0.35">
      <c r="A121" s="213" t="s">
        <v>165</v>
      </c>
      <c r="B121" s="214"/>
      <c r="C121" s="215"/>
      <c r="D121" s="216" t="s">
        <v>166</v>
      </c>
      <c r="E121" s="217"/>
      <c r="F121" s="217"/>
    </row>
    <row r="122" spans="1:6" ht="18.75" customHeight="1" x14ac:dyDescent="0.25">
      <c r="A122" s="213" t="s">
        <v>126</v>
      </c>
      <c r="B122" s="122"/>
      <c r="C122" s="124" t="s">
        <v>127</v>
      </c>
      <c r="D122" s="219"/>
      <c r="E122" s="220"/>
      <c r="F122" s="220"/>
    </row>
    <row r="123" spans="1:6" ht="15" customHeight="1" x14ac:dyDescent="0.25">
      <c r="A123" s="221"/>
      <c r="E123" s="222"/>
      <c r="F123" s="222"/>
    </row>
    <row r="124" spans="1:6" s="218" customFormat="1" ht="21.75" customHeight="1" x14ac:dyDescent="0.4">
      <c r="A124" s="223" t="s">
        <v>128</v>
      </c>
      <c r="B124" s="214"/>
      <c r="C124" s="224"/>
      <c r="D124" s="225" t="s">
        <v>129</v>
      </c>
      <c r="E124" s="217"/>
      <c r="F124" s="217"/>
    </row>
    <row r="125" spans="1:6" ht="14.25" customHeight="1" x14ac:dyDescent="0.25">
      <c r="A125" s="226"/>
      <c r="B125" s="122"/>
      <c r="C125" s="124" t="s">
        <v>127</v>
      </c>
      <c r="D125" s="219"/>
      <c r="E125" s="222"/>
      <c r="F125" s="222"/>
    </row>
    <row r="126" spans="1:6" ht="15" customHeight="1" x14ac:dyDescent="0.25">
      <c r="B126" s="130"/>
      <c r="C126" s="220"/>
      <c r="D126" s="209"/>
      <c r="E126" s="209"/>
      <c r="F126" s="209"/>
    </row>
    <row r="127" spans="1:6" ht="15" customHeight="1" x14ac:dyDescent="0.25">
      <c r="B127" s="130"/>
      <c r="C127" s="220"/>
      <c r="D127" s="209"/>
      <c r="E127" s="209"/>
      <c r="F127" s="209"/>
    </row>
    <row r="128" spans="1:6" ht="15" customHeight="1" x14ac:dyDescent="0.25"/>
    <row r="129" spans="1:6" ht="15" customHeight="1" x14ac:dyDescent="0.25">
      <c r="A129" s="227" t="s">
        <v>170</v>
      </c>
    </row>
    <row r="130" spans="1:6" ht="15" customHeight="1" x14ac:dyDescent="0.25">
      <c r="A130" s="124"/>
    </row>
    <row r="131" spans="1:6" ht="11.25" customHeight="1" x14ac:dyDescent="0.25"/>
    <row r="132" spans="1:6" ht="15" customHeight="1" x14ac:dyDescent="0.25">
      <c r="A132" s="220" t="s">
        <v>131</v>
      </c>
    </row>
    <row r="133" spans="1:6" ht="12.75" customHeight="1" x14ac:dyDescent="0.25"/>
    <row r="134" spans="1:6" ht="13.5" customHeight="1" x14ac:dyDescent="0.25">
      <c r="A134" s="228" t="s">
        <v>132</v>
      </c>
      <c r="F134" s="209"/>
    </row>
    <row r="135" spans="1:6" ht="15" customHeight="1" x14ac:dyDescent="0.25">
      <c r="A135" s="229" t="s">
        <v>133</v>
      </c>
      <c r="B135" s="229"/>
      <c r="C135" s="229"/>
      <c r="D135" s="229"/>
      <c r="E135" s="229"/>
      <c r="F135" s="209"/>
    </row>
    <row r="136" spans="1:6" ht="15" customHeight="1" x14ac:dyDescent="0.25">
      <c r="A136" s="230" t="s">
        <v>134</v>
      </c>
      <c r="C136" s="209"/>
      <c r="D136" s="209"/>
      <c r="E136" s="209"/>
      <c r="F136" s="209"/>
    </row>
    <row r="137" spans="1:6" ht="12.75" customHeight="1" x14ac:dyDescent="0.25"/>
    <row r="138" spans="1:6" ht="15" customHeight="1" x14ac:dyDescent="0.25"/>
    <row r="139" spans="1:6" ht="15" customHeight="1" x14ac:dyDescent="0.25"/>
    <row r="140" spans="1:6" ht="15" customHeight="1" x14ac:dyDescent="0.25"/>
    <row r="141" spans="1:6" ht="15" customHeight="1" x14ac:dyDescent="0.25"/>
    <row r="142" spans="1:6" ht="15" customHeight="1" x14ac:dyDescent="0.25"/>
    <row r="143" spans="1:6" ht="15" customHeight="1" x14ac:dyDescent="0.25"/>
  </sheetData>
  <mergeCells count="24">
    <mergeCell ref="A25:E25"/>
    <mergeCell ref="A32:A33"/>
    <mergeCell ref="C32:D32"/>
    <mergeCell ref="E32:E33"/>
    <mergeCell ref="A52:A53"/>
    <mergeCell ref="A135:E135"/>
    <mergeCell ref="C16:D16"/>
    <mergeCell ref="A19:E19"/>
    <mergeCell ref="A20:E20"/>
    <mergeCell ref="A22:E22"/>
    <mergeCell ref="A23:E23"/>
    <mergeCell ref="A24:E24"/>
    <mergeCell ref="C8:E9"/>
    <mergeCell ref="C10:E10"/>
    <mergeCell ref="C11:E11"/>
    <mergeCell ref="C12:E12"/>
    <mergeCell ref="C13:E13"/>
    <mergeCell ref="C15:D15"/>
    <mergeCell ref="C1:E1"/>
    <mergeCell ref="C2:E2"/>
    <mergeCell ref="C3:E3"/>
    <mergeCell ref="C4:E4"/>
    <mergeCell ref="C5:E5"/>
    <mergeCell ref="C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opLeftCell="A27" zoomScale="75" zoomScaleNormal="75" workbookViewId="0">
      <selection activeCell="K70" sqref="K70"/>
    </sheetView>
  </sheetViews>
  <sheetFormatPr defaultColWidth="9.109375" defaultRowHeight="13.2" x14ac:dyDescent="0.25"/>
  <cols>
    <col min="1" max="1" width="79.109375" style="122" customWidth="1"/>
    <col min="2" max="2" width="9.88671875" style="122" customWidth="1"/>
    <col min="3" max="3" width="17" style="122" customWidth="1"/>
    <col min="4" max="4" width="18.88671875" style="122" customWidth="1"/>
    <col min="5" max="5" width="23.44140625" style="122" customWidth="1"/>
    <col min="6" max="6" width="7.6640625" style="122" customWidth="1"/>
    <col min="7" max="7" width="11.44140625" style="122" bestFit="1" customWidth="1"/>
    <col min="8" max="256" width="9.109375" style="122"/>
    <col min="257" max="257" width="79.109375" style="122" customWidth="1"/>
    <col min="258" max="258" width="9.88671875" style="122" customWidth="1"/>
    <col min="259" max="259" width="17" style="122" customWidth="1"/>
    <col min="260" max="260" width="18.88671875" style="122" customWidth="1"/>
    <col min="261" max="261" width="23.44140625" style="122" customWidth="1"/>
    <col min="262" max="262" width="7.6640625" style="122" customWidth="1"/>
    <col min="263" max="263" width="11.44140625" style="122" bestFit="1" customWidth="1"/>
    <col min="264" max="512" width="9.109375" style="122"/>
    <col min="513" max="513" width="79.109375" style="122" customWidth="1"/>
    <col min="514" max="514" width="9.88671875" style="122" customWidth="1"/>
    <col min="515" max="515" width="17" style="122" customWidth="1"/>
    <col min="516" max="516" width="18.88671875" style="122" customWidth="1"/>
    <col min="517" max="517" width="23.44140625" style="122" customWidth="1"/>
    <col min="518" max="518" width="7.6640625" style="122" customWidth="1"/>
    <col min="519" max="519" width="11.44140625" style="122" bestFit="1" customWidth="1"/>
    <col min="520" max="768" width="9.109375" style="122"/>
    <col min="769" max="769" width="79.109375" style="122" customWidth="1"/>
    <col min="770" max="770" width="9.88671875" style="122" customWidth="1"/>
    <col min="771" max="771" width="17" style="122" customWidth="1"/>
    <col min="772" max="772" width="18.88671875" style="122" customWidth="1"/>
    <col min="773" max="773" width="23.44140625" style="122" customWidth="1"/>
    <col min="774" max="774" width="7.6640625" style="122" customWidth="1"/>
    <col min="775" max="775" width="11.44140625" style="122" bestFit="1" customWidth="1"/>
    <col min="776" max="1024" width="9.109375" style="122"/>
    <col min="1025" max="1025" width="79.109375" style="122" customWidth="1"/>
    <col min="1026" max="1026" width="9.88671875" style="122" customWidth="1"/>
    <col min="1027" max="1027" width="17" style="122" customWidth="1"/>
    <col min="1028" max="1028" width="18.88671875" style="122" customWidth="1"/>
    <col min="1029" max="1029" width="23.44140625" style="122" customWidth="1"/>
    <col min="1030" max="1030" width="7.6640625" style="122" customWidth="1"/>
    <col min="1031" max="1031" width="11.44140625" style="122" bestFit="1" customWidth="1"/>
    <col min="1032" max="1280" width="9.109375" style="122"/>
    <col min="1281" max="1281" width="79.109375" style="122" customWidth="1"/>
    <col min="1282" max="1282" width="9.88671875" style="122" customWidth="1"/>
    <col min="1283" max="1283" width="17" style="122" customWidth="1"/>
    <col min="1284" max="1284" width="18.88671875" style="122" customWidth="1"/>
    <col min="1285" max="1285" width="23.44140625" style="122" customWidth="1"/>
    <col min="1286" max="1286" width="7.6640625" style="122" customWidth="1"/>
    <col min="1287" max="1287" width="11.44140625" style="122" bestFit="1" customWidth="1"/>
    <col min="1288" max="1536" width="9.109375" style="122"/>
    <col min="1537" max="1537" width="79.109375" style="122" customWidth="1"/>
    <col min="1538" max="1538" width="9.88671875" style="122" customWidth="1"/>
    <col min="1539" max="1539" width="17" style="122" customWidth="1"/>
    <col min="1540" max="1540" width="18.88671875" style="122" customWidth="1"/>
    <col min="1541" max="1541" width="23.44140625" style="122" customWidth="1"/>
    <col min="1542" max="1542" width="7.6640625" style="122" customWidth="1"/>
    <col min="1543" max="1543" width="11.44140625" style="122" bestFit="1" customWidth="1"/>
    <col min="1544" max="1792" width="9.109375" style="122"/>
    <col min="1793" max="1793" width="79.109375" style="122" customWidth="1"/>
    <col min="1794" max="1794" width="9.88671875" style="122" customWidth="1"/>
    <col min="1795" max="1795" width="17" style="122" customWidth="1"/>
    <col min="1796" max="1796" width="18.88671875" style="122" customWidth="1"/>
    <col min="1797" max="1797" width="23.44140625" style="122" customWidth="1"/>
    <col min="1798" max="1798" width="7.6640625" style="122" customWidth="1"/>
    <col min="1799" max="1799" width="11.44140625" style="122" bestFit="1" customWidth="1"/>
    <col min="1800" max="2048" width="9.109375" style="122"/>
    <col min="2049" max="2049" width="79.109375" style="122" customWidth="1"/>
    <col min="2050" max="2050" width="9.88671875" style="122" customWidth="1"/>
    <col min="2051" max="2051" width="17" style="122" customWidth="1"/>
    <col min="2052" max="2052" width="18.88671875" style="122" customWidth="1"/>
    <col min="2053" max="2053" width="23.44140625" style="122" customWidth="1"/>
    <col min="2054" max="2054" width="7.6640625" style="122" customWidth="1"/>
    <col min="2055" max="2055" width="11.44140625" style="122" bestFit="1" customWidth="1"/>
    <col min="2056" max="2304" width="9.109375" style="122"/>
    <col min="2305" max="2305" width="79.109375" style="122" customWidth="1"/>
    <col min="2306" max="2306" width="9.88671875" style="122" customWidth="1"/>
    <col min="2307" max="2307" width="17" style="122" customWidth="1"/>
    <col min="2308" max="2308" width="18.88671875" style="122" customWidth="1"/>
    <col min="2309" max="2309" width="23.44140625" style="122" customWidth="1"/>
    <col min="2310" max="2310" width="7.6640625" style="122" customWidth="1"/>
    <col min="2311" max="2311" width="11.44140625" style="122" bestFit="1" customWidth="1"/>
    <col min="2312" max="2560" width="9.109375" style="122"/>
    <col min="2561" max="2561" width="79.109375" style="122" customWidth="1"/>
    <col min="2562" max="2562" width="9.88671875" style="122" customWidth="1"/>
    <col min="2563" max="2563" width="17" style="122" customWidth="1"/>
    <col min="2564" max="2564" width="18.88671875" style="122" customWidth="1"/>
    <col min="2565" max="2565" width="23.44140625" style="122" customWidth="1"/>
    <col min="2566" max="2566" width="7.6640625" style="122" customWidth="1"/>
    <col min="2567" max="2567" width="11.44140625" style="122" bestFit="1" customWidth="1"/>
    <col min="2568" max="2816" width="9.109375" style="122"/>
    <col min="2817" max="2817" width="79.109375" style="122" customWidth="1"/>
    <col min="2818" max="2818" width="9.88671875" style="122" customWidth="1"/>
    <col min="2819" max="2819" width="17" style="122" customWidth="1"/>
    <col min="2820" max="2820" width="18.88671875" style="122" customWidth="1"/>
    <col min="2821" max="2821" width="23.44140625" style="122" customWidth="1"/>
    <col min="2822" max="2822" width="7.6640625" style="122" customWidth="1"/>
    <col min="2823" max="2823" width="11.44140625" style="122" bestFit="1" customWidth="1"/>
    <col min="2824" max="3072" width="9.109375" style="122"/>
    <col min="3073" max="3073" width="79.109375" style="122" customWidth="1"/>
    <col min="3074" max="3074" width="9.88671875" style="122" customWidth="1"/>
    <col min="3075" max="3075" width="17" style="122" customWidth="1"/>
    <col min="3076" max="3076" width="18.88671875" style="122" customWidth="1"/>
    <col min="3077" max="3077" width="23.44140625" style="122" customWidth="1"/>
    <col min="3078" max="3078" width="7.6640625" style="122" customWidth="1"/>
    <col min="3079" max="3079" width="11.44140625" style="122" bestFit="1" customWidth="1"/>
    <col min="3080" max="3328" width="9.109375" style="122"/>
    <col min="3329" max="3329" width="79.109375" style="122" customWidth="1"/>
    <col min="3330" max="3330" width="9.88671875" style="122" customWidth="1"/>
    <col min="3331" max="3331" width="17" style="122" customWidth="1"/>
    <col min="3332" max="3332" width="18.88671875" style="122" customWidth="1"/>
    <col min="3333" max="3333" width="23.44140625" style="122" customWidth="1"/>
    <col min="3334" max="3334" width="7.6640625" style="122" customWidth="1"/>
    <col min="3335" max="3335" width="11.44140625" style="122" bestFit="1" customWidth="1"/>
    <col min="3336" max="3584" width="9.109375" style="122"/>
    <col min="3585" max="3585" width="79.109375" style="122" customWidth="1"/>
    <col min="3586" max="3586" width="9.88671875" style="122" customWidth="1"/>
    <col min="3587" max="3587" width="17" style="122" customWidth="1"/>
    <col min="3588" max="3588" width="18.88671875" style="122" customWidth="1"/>
    <col min="3589" max="3589" width="23.44140625" style="122" customWidth="1"/>
    <col min="3590" max="3590" width="7.6640625" style="122" customWidth="1"/>
    <col min="3591" max="3591" width="11.44140625" style="122" bestFit="1" customWidth="1"/>
    <col min="3592" max="3840" width="9.109375" style="122"/>
    <col min="3841" max="3841" width="79.109375" style="122" customWidth="1"/>
    <col min="3842" max="3842" width="9.88671875" style="122" customWidth="1"/>
    <col min="3843" max="3843" width="17" style="122" customWidth="1"/>
    <col min="3844" max="3844" width="18.88671875" style="122" customWidth="1"/>
    <col min="3845" max="3845" width="23.44140625" style="122" customWidth="1"/>
    <col min="3846" max="3846" width="7.6640625" style="122" customWidth="1"/>
    <col min="3847" max="3847" width="11.44140625" style="122" bestFit="1" customWidth="1"/>
    <col min="3848" max="4096" width="9.109375" style="122"/>
    <col min="4097" max="4097" width="79.109375" style="122" customWidth="1"/>
    <col min="4098" max="4098" width="9.88671875" style="122" customWidth="1"/>
    <col min="4099" max="4099" width="17" style="122" customWidth="1"/>
    <col min="4100" max="4100" width="18.88671875" style="122" customWidth="1"/>
    <col min="4101" max="4101" width="23.44140625" style="122" customWidth="1"/>
    <col min="4102" max="4102" width="7.6640625" style="122" customWidth="1"/>
    <col min="4103" max="4103" width="11.44140625" style="122" bestFit="1" customWidth="1"/>
    <col min="4104" max="4352" width="9.109375" style="122"/>
    <col min="4353" max="4353" width="79.109375" style="122" customWidth="1"/>
    <col min="4354" max="4354" width="9.88671875" style="122" customWidth="1"/>
    <col min="4355" max="4355" width="17" style="122" customWidth="1"/>
    <col min="4356" max="4356" width="18.88671875" style="122" customWidth="1"/>
    <col min="4357" max="4357" width="23.44140625" style="122" customWidth="1"/>
    <col min="4358" max="4358" width="7.6640625" style="122" customWidth="1"/>
    <col min="4359" max="4359" width="11.44140625" style="122" bestFit="1" customWidth="1"/>
    <col min="4360" max="4608" width="9.109375" style="122"/>
    <col min="4609" max="4609" width="79.109375" style="122" customWidth="1"/>
    <col min="4610" max="4610" width="9.88671875" style="122" customWidth="1"/>
    <col min="4611" max="4611" width="17" style="122" customWidth="1"/>
    <col min="4612" max="4612" width="18.88671875" style="122" customWidth="1"/>
    <col min="4613" max="4613" width="23.44140625" style="122" customWidth="1"/>
    <col min="4614" max="4614" width="7.6640625" style="122" customWidth="1"/>
    <col min="4615" max="4615" width="11.44140625" style="122" bestFit="1" customWidth="1"/>
    <col min="4616" max="4864" width="9.109375" style="122"/>
    <col min="4865" max="4865" width="79.109375" style="122" customWidth="1"/>
    <col min="4866" max="4866" width="9.88671875" style="122" customWidth="1"/>
    <col min="4867" max="4867" width="17" style="122" customWidth="1"/>
    <col min="4868" max="4868" width="18.88671875" style="122" customWidth="1"/>
    <col min="4869" max="4869" width="23.44140625" style="122" customWidth="1"/>
    <col min="4870" max="4870" width="7.6640625" style="122" customWidth="1"/>
    <col min="4871" max="4871" width="11.44140625" style="122" bestFit="1" customWidth="1"/>
    <col min="4872" max="5120" width="9.109375" style="122"/>
    <col min="5121" max="5121" width="79.109375" style="122" customWidth="1"/>
    <col min="5122" max="5122" width="9.88671875" style="122" customWidth="1"/>
    <col min="5123" max="5123" width="17" style="122" customWidth="1"/>
    <col min="5124" max="5124" width="18.88671875" style="122" customWidth="1"/>
    <col min="5125" max="5125" width="23.44140625" style="122" customWidth="1"/>
    <col min="5126" max="5126" width="7.6640625" style="122" customWidth="1"/>
    <col min="5127" max="5127" width="11.44140625" style="122" bestFit="1" customWidth="1"/>
    <col min="5128" max="5376" width="9.109375" style="122"/>
    <col min="5377" max="5377" width="79.109375" style="122" customWidth="1"/>
    <col min="5378" max="5378" width="9.88671875" style="122" customWidth="1"/>
    <col min="5379" max="5379" width="17" style="122" customWidth="1"/>
    <col min="5380" max="5380" width="18.88671875" style="122" customWidth="1"/>
    <col min="5381" max="5381" width="23.44140625" style="122" customWidth="1"/>
    <col min="5382" max="5382" width="7.6640625" style="122" customWidth="1"/>
    <col min="5383" max="5383" width="11.44140625" style="122" bestFit="1" customWidth="1"/>
    <col min="5384" max="5632" width="9.109375" style="122"/>
    <col min="5633" max="5633" width="79.109375" style="122" customWidth="1"/>
    <col min="5634" max="5634" width="9.88671875" style="122" customWidth="1"/>
    <col min="5635" max="5635" width="17" style="122" customWidth="1"/>
    <col min="5636" max="5636" width="18.88671875" style="122" customWidth="1"/>
    <col min="5637" max="5637" width="23.44140625" style="122" customWidth="1"/>
    <col min="5638" max="5638" width="7.6640625" style="122" customWidth="1"/>
    <col min="5639" max="5639" width="11.44140625" style="122" bestFit="1" customWidth="1"/>
    <col min="5640" max="5888" width="9.109375" style="122"/>
    <col min="5889" max="5889" width="79.109375" style="122" customWidth="1"/>
    <col min="5890" max="5890" width="9.88671875" style="122" customWidth="1"/>
    <col min="5891" max="5891" width="17" style="122" customWidth="1"/>
    <col min="5892" max="5892" width="18.88671875" style="122" customWidth="1"/>
    <col min="5893" max="5893" width="23.44140625" style="122" customWidth="1"/>
    <col min="5894" max="5894" width="7.6640625" style="122" customWidth="1"/>
    <col min="5895" max="5895" width="11.44140625" style="122" bestFit="1" customWidth="1"/>
    <col min="5896" max="6144" width="9.109375" style="122"/>
    <col min="6145" max="6145" width="79.109375" style="122" customWidth="1"/>
    <col min="6146" max="6146" width="9.88671875" style="122" customWidth="1"/>
    <col min="6147" max="6147" width="17" style="122" customWidth="1"/>
    <col min="6148" max="6148" width="18.88671875" style="122" customWidth="1"/>
    <col min="6149" max="6149" width="23.44140625" style="122" customWidth="1"/>
    <col min="6150" max="6150" width="7.6640625" style="122" customWidth="1"/>
    <col min="6151" max="6151" width="11.44140625" style="122" bestFit="1" customWidth="1"/>
    <col min="6152" max="6400" width="9.109375" style="122"/>
    <col min="6401" max="6401" width="79.109375" style="122" customWidth="1"/>
    <col min="6402" max="6402" width="9.88671875" style="122" customWidth="1"/>
    <col min="6403" max="6403" width="17" style="122" customWidth="1"/>
    <col min="6404" max="6404" width="18.88671875" style="122" customWidth="1"/>
    <col min="6405" max="6405" width="23.44140625" style="122" customWidth="1"/>
    <col min="6406" max="6406" width="7.6640625" style="122" customWidth="1"/>
    <col min="6407" max="6407" width="11.44140625" style="122" bestFit="1" customWidth="1"/>
    <col min="6408" max="6656" width="9.109375" style="122"/>
    <col min="6657" max="6657" width="79.109375" style="122" customWidth="1"/>
    <col min="6658" max="6658" width="9.88671875" style="122" customWidth="1"/>
    <col min="6659" max="6659" width="17" style="122" customWidth="1"/>
    <col min="6660" max="6660" width="18.88671875" style="122" customWidth="1"/>
    <col min="6661" max="6661" width="23.44140625" style="122" customWidth="1"/>
    <col min="6662" max="6662" width="7.6640625" style="122" customWidth="1"/>
    <col min="6663" max="6663" width="11.44140625" style="122" bestFit="1" customWidth="1"/>
    <col min="6664" max="6912" width="9.109375" style="122"/>
    <col min="6913" max="6913" width="79.109375" style="122" customWidth="1"/>
    <col min="6914" max="6914" width="9.88671875" style="122" customWidth="1"/>
    <col min="6915" max="6915" width="17" style="122" customWidth="1"/>
    <col min="6916" max="6916" width="18.88671875" style="122" customWidth="1"/>
    <col min="6917" max="6917" width="23.44140625" style="122" customWidth="1"/>
    <col min="6918" max="6918" width="7.6640625" style="122" customWidth="1"/>
    <col min="6919" max="6919" width="11.44140625" style="122" bestFit="1" customWidth="1"/>
    <col min="6920" max="7168" width="9.109375" style="122"/>
    <col min="7169" max="7169" width="79.109375" style="122" customWidth="1"/>
    <col min="7170" max="7170" width="9.88671875" style="122" customWidth="1"/>
    <col min="7171" max="7171" width="17" style="122" customWidth="1"/>
    <col min="7172" max="7172" width="18.88671875" style="122" customWidth="1"/>
    <col min="7173" max="7173" width="23.44140625" style="122" customWidth="1"/>
    <col min="7174" max="7174" width="7.6640625" style="122" customWidth="1"/>
    <col min="7175" max="7175" width="11.44140625" style="122" bestFit="1" customWidth="1"/>
    <col min="7176" max="7424" width="9.109375" style="122"/>
    <col min="7425" max="7425" width="79.109375" style="122" customWidth="1"/>
    <col min="7426" max="7426" width="9.88671875" style="122" customWidth="1"/>
    <col min="7427" max="7427" width="17" style="122" customWidth="1"/>
    <col min="7428" max="7428" width="18.88671875" style="122" customWidth="1"/>
    <col min="7429" max="7429" width="23.44140625" style="122" customWidth="1"/>
    <col min="7430" max="7430" width="7.6640625" style="122" customWidth="1"/>
    <col min="7431" max="7431" width="11.44140625" style="122" bestFit="1" customWidth="1"/>
    <col min="7432" max="7680" width="9.109375" style="122"/>
    <col min="7681" max="7681" width="79.109375" style="122" customWidth="1"/>
    <col min="7682" max="7682" width="9.88671875" style="122" customWidth="1"/>
    <col min="7683" max="7683" width="17" style="122" customWidth="1"/>
    <col min="7684" max="7684" width="18.88671875" style="122" customWidth="1"/>
    <col min="7685" max="7685" width="23.44140625" style="122" customWidth="1"/>
    <col min="7686" max="7686" width="7.6640625" style="122" customWidth="1"/>
    <col min="7687" max="7687" width="11.44140625" style="122" bestFit="1" customWidth="1"/>
    <col min="7688" max="7936" width="9.109375" style="122"/>
    <col min="7937" max="7937" width="79.109375" style="122" customWidth="1"/>
    <col min="7938" max="7938" width="9.88671875" style="122" customWidth="1"/>
    <col min="7939" max="7939" width="17" style="122" customWidth="1"/>
    <col min="7940" max="7940" width="18.88671875" style="122" customWidth="1"/>
    <col min="7941" max="7941" width="23.44140625" style="122" customWidth="1"/>
    <col min="7942" max="7942" width="7.6640625" style="122" customWidth="1"/>
    <col min="7943" max="7943" width="11.44140625" style="122" bestFit="1" customWidth="1"/>
    <col min="7944" max="8192" width="9.109375" style="122"/>
    <col min="8193" max="8193" width="79.109375" style="122" customWidth="1"/>
    <col min="8194" max="8194" width="9.88671875" style="122" customWidth="1"/>
    <col min="8195" max="8195" width="17" style="122" customWidth="1"/>
    <col min="8196" max="8196" width="18.88671875" style="122" customWidth="1"/>
    <col min="8197" max="8197" width="23.44140625" style="122" customWidth="1"/>
    <col min="8198" max="8198" width="7.6640625" style="122" customWidth="1"/>
    <col min="8199" max="8199" width="11.44140625" style="122" bestFit="1" customWidth="1"/>
    <col min="8200" max="8448" width="9.109375" style="122"/>
    <col min="8449" max="8449" width="79.109375" style="122" customWidth="1"/>
    <col min="8450" max="8450" width="9.88671875" style="122" customWidth="1"/>
    <col min="8451" max="8451" width="17" style="122" customWidth="1"/>
    <col min="8452" max="8452" width="18.88671875" style="122" customWidth="1"/>
    <col min="8453" max="8453" width="23.44140625" style="122" customWidth="1"/>
    <col min="8454" max="8454" width="7.6640625" style="122" customWidth="1"/>
    <col min="8455" max="8455" width="11.44140625" style="122" bestFit="1" customWidth="1"/>
    <col min="8456" max="8704" width="9.109375" style="122"/>
    <col min="8705" max="8705" width="79.109375" style="122" customWidth="1"/>
    <col min="8706" max="8706" width="9.88671875" style="122" customWidth="1"/>
    <col min="8707" max="8707" width="17" style="122" customWidth="1"/>
    <col min="8708" max="8708" width="18.88671875" style="122" customWidth="1"/>
    <col min="8709" max="8709" width="23.44140625" style="122" customWidth="1"/>
    <col min="8710" max="8710" width="7.6640625" style="122" customWidth="1"/>
    <col min="8711" max="8711" width="11.44140625" style="122" bestFit="1" customWidth="1"/>
    <col min="8712" max="8960" width="9.109375" style="122"/>
    <col min="8961" max="8961" width="79.109375" style="122" customWidth="1"/>
    <col min="8962" max="8962" width="9.88671875" style="122" customWidth="1"/>
    <col min="8963" max="8963" width="17" style="122" customWidth="1"/>
    <col min="8964" max="8964" width="18.88671875" style="122" customWidth="1"/>
    <col min="8965" max="8965" width="23.44140625" style="122" customWidth="1"/>
    <col min="8966" max="8966" width="7.6640625" style="122" customWidth="1"/>
    <col min="8967" max="8967" width="11.44140625" style="122" bestFit="1" customWidth="1"/>
    <col min="8968" max="9216" width="9.109375" style="122"/>
    <col min="9217" max="9217" width="79.109375" style="122" customWidth="1"/>
    <col min="9218" max="9218" width="9.88671875" style="122" customWidth="1"/>
    <col min="9219" max="9219" width="17" style="122" customWidth="1"/>
    <col min="9220" max="9220" width="18.88671875" style="122" customWidth="1"/>
    <col min="9221" max="9221" width="23.44140625" style="122" customWidth="1"/>
    <col min="9222" max="9222" width="7.6640625" style="122" customWidth="1"/>
    <col min="9223" max="9223" width="11.44140625" style="122" bestFit="1" customWidth="1"/>
    <col min="9224" max="9472" width="9.109375" style="122"/>
    <col min="9473" max="9473" width="79.109375" style="122" customWidth="1"/>
    <col min="9474" max="9474" width="9.88671875" style="122" customWidth="1"/>
    <col min="9475" max="9475" width="17" style="122" customWidth="1"/>
    <col min="9476" max="9476" width="18.88671875" style="122" customWidth="1"/>
    <col min="9477" max="9477" width="23.44140625" style="122" customWidth="1"/>
    <col min="9478" max="9478" width="7.6640625" style="122" customWidth="1"/>
    <col min="9479" max="9479" width="11.44140625" style="122" bestFit="1" customWidth="1"/>
    <col min="9480" max="9728" width="9.109375" style="122"/>
    <col min="9729" max="9729" width="79.109375" style="122" customWidth="1"/>
    <col min="9730" max="9730" width="9.88671875" style="122" customWidth="1"/>
    <col min="9731" max="9731" width="17" style="122" customWidth="1"/>
    <col min="9732" max="9732" width="18.88671875" style="122" customWidth="1"/>
    <col min="9733" max="9733" width="23.44140625" style="122" customWidth="1"/>
    <col min="9734" max="9734" width="7.6640625" style="122" customWidth="1"/>
    <col min="9735" max="9735" width="11.44140625" style="122" bestFit="1" customWidth="1"/>
    <col min="9736" max="9984" width="9.109375" style="122"/>
    <col min="9985" max="9985" width="79.109375" style="122" customWidth="1"/>
    <col min="9986" max="9986" width="9.88671875" style="122" customWidth="1"/>
    <col min="9987" max="9987" width="17" style="122" customWidth="1"/>
    <col min="9988" max="9988" width="18.88671875" style="122" customWidth="1"/>
    <col min="9989" max="9989" width="23.44140625" style="122" customWidth="1"/>
    <col min="9990" max="9990" width="7.6640625" style="122" customWidth="1"/>
    <col min="9991" max="9991" width="11.44140625" style="122" bestFit="1" customWidth="1"/>
    <col min="9992" max="10240" width="9.109375" style="122"/>
    <col min="10241" max="10241" width="79.109375" style="122" customWidth="1"/>
    <col min="10242" max="10242" width="9.88671875" style="122" customWidth="1"/>
    <col min="10243" max="10243" width="17" style="122" customWidth="1"/>
    <col min="10244" max="10244" width="18.88671875" style="122" customWidth="1"/>
    <col min="10245" max="10245" width="23.44140625" style="122" customWidth="1"/>
    <col min="10246" max="10246" width="7.6640625" style="122" customWidth="1"/>
    <col min="10247" max="10247" width="11.44140625" style="122" bestFit="1" customWidth="1"/>
    <col min="10248" max="10496" width="9.109375" style="122"/>
    <col min="10497" max="10497" width="79.109375" style="122" customWidth="1"/>
    <col min="10498" max="10498" width="9.88671875" style="122" customWidth="1"/>
    <col min="10499" max="10499" width="17" style="122" customWidth="1"/>
    <col min="10500" max="10500" width="18.88671875" style="122" customWidth="1"/>
    <col min="10501" max="10501" width="23.44140625" style="122" customWidth="1"/>
    <col min="10502" max="10502" width="7.6640625" style="122" customWidth="1"/>
    <col min="10503" max="10503" width="11.44140625" style="122" bestFit="1" customWidth="1"/>
    <col min="10504" max="10752" width="9.109375" style="122"/>
    <col min="10753" max="10753" width="79.109375" style="122" customWidth="1"/>
    <col min="10754" max="10754" width="9.88671875" style="122" customWidth="1"/>
    <col min="10755" max="10755" width="17" style="122" customWidth="1"/>
    <col min="10756" max="10756" width="18.88671875" style="122" customWidth="1"/>
    <col min="10757" max="10757" width="23.44140625" style="122" customWidth="1"/>
    <col min="10758" max="10758" width="7.6640625" style="122" customWidth="1"/>
    <col min="10759" max="10759" width="11.44140625" style="122" bestFit="1" customWidth="1"/>
    <col min="10760" max="11008" width="9.109375" style="122"/>
    <col min="11009" max="11009" width="79.109375" style="122" customWidth="1"/>
    <col min="11010" max="11010" width="9.88671875" style="122" customWidth="1"/>
    <col min="11011" max="11011" width="17" style="122" customWidth="1"/>
    <col min="11012" max="11012" width="18.88671875" style="122" customWidth="1"/>
    <col min="11013" max="11013" width="23.44140625" style="122" customWidth="1"/>
    <col min="11014" max="11014" width="7.6640625" style="122" customWidth="1"/>
    <col min="11015" max="11015" width="11.44140625" style="122" bestFit="1" customWidth="1"/>
    <col min="11016" max="11264" width="9.109375" style="122"/>
    <col min="11265" max="11265" width="79.109375" style="122" customWidth="1"/>
    <col min="11266" max="11266" width="9.88671875" style="122" customWidth="1"/>
    <col min="11267" max="11267" width="17" style="122" customWidth="1"/>
    <col min="11268" max="11268" width="18.88671875" style="122" customWidth="1"/>
    <col min="11269" max="11269" width="23.44140625" style="122" customWidth="1"/>
    <col min="11270" max="11270" width="7.6640625" style="122" customWidth="1"/>
    <col min="11271" max="11271" width="11.44140625" style="122" bestFit="1" customWidth="1"/>
    <col min="11272" max="11520" width="9.109375" style="122"/>
    <col min="11521" max="11521" width="79.109375" style="122" customWidth="1"/>
    <col min="11522" max="11522" width="9.88671875" style="122" customWidth="1"/>
    <col min="11523" max="11523" width="17" style="122" customWidth="1"/>
    <col min="11524" max="11524" width="18.88671875" style="122" customWidth="1"/>
    <col min="11525" max="11525" width="23.44140625" style="122" customWidth="1"/>
    <col min="11526" max="11526" width="7.6640625" style="122" customWidth="1"/>
    <col min="11527" max="11527" width="11.44140625" style="122" bestFit="1" customWidth="1"/>
    <col min="11528" max="11776" width="9.109375" style="122"/>
    <col min="11777" max="11777" width="79.109375" style="122" customWidth="1"/>
    <col min="11778" max="11778" width="9.88671875" style="122" customWidth="1"/>
    <col min="11779" max="11779" width="17" style="122" customWidth="1"/>
    <col min="11780" max="11780" width="18.88671875" style="122" customWidth="1"/>
    <col min="11781" max="11781" width="23.44140625" style="122" customWidth="1"/>
    <col min="11782" max="11782" width="7.6640625" style="122" customWidth="1"/>
    <col min="11783" max="11783" width="11.44140625" style="122" bestFit="1" customWidth="1"/>
    <col min="11784" max="12032" width="9.109375" style="122"/>
    <col min="12033" max="12033" width="79.109375" style="122" customWidth="1"/>
    <col min="12034" max="12034" width="9.88671875" style="122" customWidth="1"/>
    <col min="12035" max="12035" width="17" style="122" customWidth="1"/>
    <col min="12036" max="12036" width="18.88671875" style="122" customWidth="1"/>
    <col min="12037" max="12037" width="23.44140625" style="122" customWidth="1"/>
    <col min="12038" max="12038" width="7.6640625" style="122" customWidth="1"/>
    <col min="12039" max="12039" width="11.44140625" style="122" bestFit="1" customWidth="1"/>
    <col min="12040" max="12288" width="9.109375" style="122"/>
    <col min="12289" max="12289" width="79.109375" style="122" customWidth="1"/>
    <col min="12290" max="12290" width="9.88671875" style="122" customWidth="1"/>
    <col min="12291" max="12291" width="17" style="122" customWidth="1"/>
    <col min="12292" max="12292" width="18.88671875" style="122" customWidth="1"/>
    <col min="12293" max="12293" width="23.44140625" style="122" customWidth="1"/>
    <col min="12294" max="12294" width="7.6640625" style="122" customWidth="1"/>
    <col min="12295" max="12295" width="11.44140625" style="122" bestFit="1" customWidth="1"/>
    <col min="12296" max="12544" width="9.109375" style="122"/>
    <col min="12545" max="12545" width="79.109375" style="122" customWidth="1"/>
    <col min="12546" max="12546" width="9.88671875" style="122" customWidth="1"/>
    <col min="12547" max="12547" width="17" style="122" customWidth="1"/>
    <col min="12548" max="12548" width="18.88671875" style="122" customWidth="1"/>
    <col min="12549" max="12549" width="23.44140625" style="122" customWidth="1"/>
    <col min="12550" max="12550" width="7.6640625" style="122" customWidth="1"/>
    <col min="12551" max="12551" width="11.44140625" style="122" bestFit="1" customWidth="1"/>
    <col min="12552" max="12800" width="9.109375" style="122"/>
    <col min="12801" max="12801" width="79.109375" style="122" customWidth="1"/>
    <col min="12802" max="12802" width="9.88671875" style="122" customWidth="1"/>
    <col min="12803" max="12803" width="17" style="122" customWidth="1"/>
    <col min="12804" max="12804" width="18.88671875" style="122" customWidth="1"/>
    <col min="12805" max="12805" width="23.44140625" style="122" customWidth="1"/>
    <col min="12806" max="12806" width="7.6640625" style="122" customWidth="1"/>
    <col min="12807" max="12807" width="11.44140625" style="122" bestFit="1" customWidth="1"/>
    <col min="12808" max="13056" width="9.109375" style="122"/>
    <col min="13057" max="13057" width="79.109375" style="122" customWidth="1"/>
    <col min="13058" max="13058" width="9.88671875" style="122" customWidth="1"/>
    <col min="13059" max="13059" width="17" style="122" customWidth="1"/>
    <col min="13060" max="13060" width="18.88671875" style="122" customWidth="1"/>
    <col min="13061" max="13061" width="23.44140625" style="122" customWidth="1"/>
    <col min="13062" max="13062" width="7.6640625" style="122" customWidth="1"/>
    <col min="13063" max="13063" width="11.44140625" style="122" bestFit="1" customWidth="1"/>
    <col min="13064" max="13312" width="9.109375" style="122"/>
    <col min="13313" max="13313" width="79.109375" style="122" customWidth="1"/>
    <col min="13314" max="13314" width="9.88671875" style="122" customWidth="1"/>
    <col min="13315" max="13315" width="17" style="122" customWidth="1"/>
    <col min="13316" max="13316" width="18.88671875" style="122" customWidth="1"/>
    <col min="13317" max="13317" width="23.44140625" style="122" customWidth="1"/>
    <col min="13318" max="13318" width="7.6640625" style="122" customWidth="1"/>
    <col min="13319" max="13319" width="11.44140625" style="122" bestFit="1" customWidth="1"/>
    <col min="13320" max="13568" width="9.109375" style="122"/>
    <col min="13569" max="13569" width="79.109375" style="122" customWidth="1"/>
    <col min="13570" max="13570" width="9.88671875" style="122" customWidth="1"/>
    <col min="13571" max="13571" width="17" style="122" customWidth="1"/>
    <col min="13572" max="13572" width="18.88671875" style="122" customWidth="1"/>
    <col min="13573" max="13573" width="23.44140625" style="122" customWidth="1"/>
    <col min="13574" max="13574" width="7.6640625" style="122" customWidth="1"/>
    <col min="13575" max="13575" width="11.44140625" style="122" bestFit="1" customWidth="1"/>
    <col min="13576" max="13824" width="9.109375" style="122"/>
    <col min="13825" max="13825" width="79.109375" style="122" customWidth="1"/>
    <col min="13826" max="13826" width="9.88671875" style="122" customWidth="1"/>
    <col min="13827" max="13827" width="17" style="122" customWidth="1"/>
    <col min="13828" max="13828" width="18.88671875" style="122" customWidth="1"/>
    <col min="13829" max="13829" width="23.44140625" style="122" customWidth="1"/>
    <col min="13830" max="13830" width="7.6640625" style="122" customWidth="1"/>
    <col min="13831" max="13831" width="11.44140625" style="122" bestFit="1" customWidth="1"/>
    <col min="13832" max="14080" width="9.109375" style="122"/>
    <col min="14081" max="14081" width="79.109375" style="122" customWidth="1"/>
    <col min="14082" max="14082" width="9.88671875" style="122" customWidth="1"/>
    <col min="14083" max="14083" width="17" style="122" customWidth="1"/>
    <col min="14084" max="14084" width="18.88671875" style="122" customWidth="1"/>
    <col min="14085" max="14085" width="23.44140625" style="122" customWidth="1"/>
    <col min="14086" max="14086" width="7.6640625" style="122" customWidth="1"/>
    <col min="14087" max="14087" width="11.44140625" style="122" bestFit="1" customWidth="1"/>
    <col min="14088" max="14336" width="9.109375" style="122"/>
    <col min="14337" max="14337" width="79.109375" style="122" customWidth="1"/>
    <col min="14338" max="14338" width="9.88671875" style="122" customWidth="1"/>
    <col min="14339" max="14339" width="17" style="122" customWidth="1"/>
    <col min="14340" max="14340" width="18.88671875" style="122" customWidth="1"/>
    <col min="14341" max="14341" width="23.44140625" style="122" customWidth="1"/>
    <col min="14342" max="14342" width="7.6640625" style="122" customWidth="1"/>
    <col min="14343" max="14343" width="11.44140625" style="122" bestFit="1" customWidth="1"/>
    <col min="14344" max="14592" width="9.109375" style="122"/>
    <col min="14593" max="14593" width="79.109375" style="122" customWidth="1"/>
    <col min="14594" max="14594" width="9.88671875" style="122" customWidth="1"/>
    <col min="14595" max="14595" width="17" style="122" customWidth="1"/>
    <col min="14596" max="14596" width="18.88671875" style="122" customWidth="1"/>
    <col min="14597" max="14597" width="23.44140625" style="122" customWidth="1"/>
    <col min="14598" max="14598" width="7.6640625" style="122" customWidth="1"/>
    <col min="14599" max="14599" width="11.44140625" style="122" bestFit="1" customWidth="1"/>
    <col min="14600" max="14848" width="9.109375" style="122"/>
    <col min="14849" max="14849" width="79.109375" style="122" customWidth="1"/>
    <col min="14850" max="14850" width="9.88671875" style="122" customWidth="1"/>
    <col min="14851" max="14851" width="17" style="122" customWidth="1"/>
    <col min="14852" max="14852" width="18.88671875" style="122" customWidth="1"/>
    <col min="14853" max="14853" width="23.44140625" style="122" customWidth="1"/>
    <col min="14854" max="14854" width="7.6640625" style="122" customWidth="1"/>
    <col min="14855" max="14855" width="11.44140625" style="122" bestFit="1" customWidth="1"/>
    <col min="14856" max="15104" width="9.109375" style="122"/>
    <col min="15105" max="15105" width="79.109375" style="122" customWidth="1"/>
    <col min="15106" max="15106" width="9.88671875" style="122" customWidth="1"/>
    <col min="15107" max="15107" width="17" style="122" customWidth="1"/>
    <col min="15108" max="15108" width="18.88671875" style="122" customWidth="1"/>
    <col min="15109" max="15109" width="23.44140625" style="122" customWidth="1"/>
    <col min="15110" max="15110" width="7.6640625" style="122" customWidth="1"/>
    <col min="15111" max="15111" width="11.44140625" style="122" bestFit="1" customWidth="1"/>
    <col min="15112" max="15360" width="9.109375" style="122"/>
    <col min="15361" max="15361" width="79.109375" style="122" customWidth="1"/>
    <col min="15362" max="15362" width="9.88671875" style="122" customWidth="1"/>
    <col min="15363" max="15363" width="17" style="122" customWidth="1"/>
    <col min="15364" max="15364" width="18.88671875" style="122" customWidth="1"/>
    <col min="15365" max="15365" width="23.44140625" style="122" customWidth="1"/>
    <col min="15366" max="15366" width="7.6640625" style="122" customWidth="1"/>
    <col min="15367" max="15367" width="11.44140625" style="122" bestFit="1" customWidth="1"/>
    <col min="15368" max="15616" width="9.109375" style="122"/>
    <col min="15617" max="15617" width="79.109375" style="122" customWidth="1"/>
    <col min="15618" max="15618" width="9.88671875" style="122" customWidth="1"/>
    <col min="15619" max="15619" width="17" style="122" customWidth="1"/>
    <col min="15620" max="15620" width="18.88671875" style="122" customWidth="1"/>
    <col min="15621" max="15621" width="23.44140625" style="122" customWidth="1"/>
    <col min="15622" max="15622" width="7.6640625" style="122" customWidth="1"/>
    <col min="15623" max="15623" width="11.44140625" style="122" bestFit="1" customWidth="1"/>
    <col min="15624" max="15872" width="9.109375" style="122"/>
    <col min="15873" max="15873" width="79.109375" style="122" customWidth="1"/>
    <col min="15874" max="15874" width="9.88671875" style="122" customWidth="1"/>
    <col min="15875" max="15875" width="17" style="122" customWidth="1"/>
    <col min="15876" max="15876" width="18.88671875" style="122" customWidth="1"/>
    <col min="15877" max="15877" width="23.44140625" style="122" customWidth="1"/>
    <col min="15878" max="15878" width="7.6640625" style="122" customWidth="1"/>
    <col min="15879" max="15879" width="11.44140625" style="122" bestFit="1" customWidth="1"/>
    <col min="15880" max="16128" width="9.109375" style="122"/>
    <col min="16129" max="16129" width="79.109375" style="122" customWidth="1"/>
    <col min="16130" max="16130" width="9.88671875" style="122" customWidth="1"/>
    <col min="16131" max="16131" width="17" style="122" customWidth="1"/>
    <col min="16132" max="16132" width="18.88671875" style="122" customWidth="1"/>
    <col min="16133" max="16133" width="23.44140625" style="122" customWidth="1"/>
    <col min="16134" max="16134" width="7.6640625" style="122" customWidth="1"/>
    <col min="16135" max="16135" width="11.44140625" style="122" bestFit="1" customWidth="1"/>
    <col min="16136" max="16384" width="9.109375" style="122"/>
  </cols>
  <sheetData>
    <row r="1" spans="1:5" ht="12.75" customHeight="1" x14ac:dyDescent="0.25">
      <c r="C1" s="123" t="s">
        <v>0</v>
      </c>
      <c r="D1" s="123"/>
      <c r="E1" s="123"/>
    </row>
    <row r="2" spans="1:5" ht="12.75" customHeight="1" x14ac:dyDescent="0.25">
      <c r="C2" s="123" t="s">
        <v>1</v>
      </c>
      <c r="D2" s="123"/>
      <c r="E2" s="123"/>
    </row>
    <row r="3" spans="1:5" ht="12.75" customHeight="1" x14ac:dyDescent="0.25">
      <c r="C3" s="123" t="s">
        <v>2</v>
      </c>
      <c r="D3" s="123"/>
      <c r="E3" s="123"/>
    </row>
    <row r="4" spans="1:5" ht="12.75" customHeight="1" x14ac:dyDescent="0.25">
      <c r="C4" s="123" t="s">
        <v>3</v>
      </c>
      <c r="D4" s="123"/>
      <c r="E4" s="123"/>
    </row>
    <row r="5" spans="1:5" ht="12.75" customHeight="1" x14ac:dyDescent="0.25">
      <c r="C5" s="123" t="s">
        <v>4</v>
      </c>
      <c r="D5" s="123"/>
      <c r="E5" s="123"/>
    </row>
    <row r="6" spans="1:5" ht="12.75" customHeight="1" x14ac:dyDescent="0.25">
      <c r="C6" s="124"/>
      <c r="D6" s="124"/>
      <c r="E6" s="124"/>
    </row>
    <row r="7" spans="1:5" ht="17.25" customHeight="1" x14ac:dyDescent="0.25">
      <c r="C7" s="125" t="s">
        <v>5</v>
      </c>
      <c r="D7" s="125"/>
      <c r="E7" s="126">
        <f>E35</f>
        <v>21551300</v>
      </c>
    </row>
    <row r="8" spans="1:5" ht="12.75" customHeight="1" x14ac:dyDescent="0.25">
      <c r="C8" s="127" t="s">
        <v>171</v>
      </c>
      <c r="D8" s="127"/>
      <c r="E8" s="127"/>
    </row>
    <row r="9" spans="1:5" ht="18" customHeight="1" x14ac:dyDescent="0.25">
      <c r="B9" s="128"/>
      <c r="C9" s="129"/>
      <c r="D9" s="129"/>
      <c r="E9" s="129"/>
    </row>
    <row r="10" spans="1:5" ht="11.25" customHeight="1" x14ac:dyDescent="0.25">
      <c r="B10" s="130" t="s">
        <v>136</v>
      </c>
      <c r="C10" s="131" t="s">
        <v>7</v>
      </c>
      <c r="D10" s="131"/>
      <c r="E10" s="131"/>
    </row>
    <row r="11" spans="1:5" ht="21" customHeight="1" x14ac:dyDescent="0.25">
      <c r="C11" s="132" t="s">
        <v>157</v>
      </c>
      <c r="D11" s="132"/>
      <c r="E11" s="132"/>
    </row>
    <row r="12" spans="1:5" ht="19.8" customHeight="1" x14ac:dyDescent="0.25">
      <c r="C12" s="132" t="s">
        <v>158</v>
      </c>
      <c r="D12" s="132"/>
      <c r="E12" s="132"/>
    </row>
    <row r="13" spans="1:5" ht="10.5" customHeight="1" x14ac:dyDescent="0.25">
      <c r="C13" s="131" t="s">
        <v>10</v>
      </c>
      <c r="D13" s="131"/>
      <c r="E13" s="131"/>
    </row>
    <row r="14" spans="1:5" ht="19.5" customHeight="1" x14ac:dyDescent="0.3">
      <c r="A14" s="134"/>
      <c r="C14" s="135"/>
      <c r="D14" s="262"/>
      <c r="E14" s="263" t="s">
        <v>159</v>
      </c>
    </row>
    <row r="15" spans="1:5" ht="12" customHeight="1" x14ac:dyDescent="0.25">
      <c r="B15" s="130"/>
      <c r="C15" s="131" t="s">
        <v>137</v>
      </c>
      <c r="D15" s="131"/>
      <c r="E15" s="138"/>
    </row>
    <row r="16" spans="1:5" ht="15" customHeight="1" x14ac:dyDescent="0.25">
      <c r="C16" s="139" t="s">
        <v>160</v>
      </c>
      <c r="D16" s="139"/>
      <c r="E16" s="140"/>
    </row>
    <row r="17" spans="1:6" ht="12.75" customHeight="1" x14ac:dyDescent="0.25">
      <c r="B17" s="130"/>
      <c r="C17" s="141"/>
      <c r="D17" s="142"/>
      <c r="E17" s="143" t="s">
        <v>14</v>
      </c>
    </row>
    <row r="18" spans="1:6" ht="15" customHeight="1" x14ac:dyDescent="0.25">
      <c r="C18" s="144"/>
    </row>
    <row r="19" spans="1:6" ht="20.399999999999999" x14ac:dyDescent="0.35">
      <c r="A19" s="145" t="s">
        <v>172</v>
      </c>
      <c r="B19" s="145"/>
      <c r="C19" s="145"/>
      <c r="D19" s="145"/>
      <c r="E19" s="145"/>
    </row>
    <row r="20" spans="1:6" ht="21" customHeight="1" x14ac:dyDescent="0.35">
      <c r="A20" s="145" t="s">
        <v>161</v>
      </c>
      <c r="B20" s="145"/>
      <c r="C20" s="145"/>
      <c r="D20" s="145"/>
      <c r="E20" s="145"/>
    </row>
    <row r="21" spans="1:6" ht="14.25" customHeight="1" x14ac:dyDescent="0.3">
      <c r="A21" s="146"/>
      <c r="B21" s="147"/>
      <c r="C21" s="146"/>
      <c r="D21" s="146"/>
      <c r="E21" s="146"/>
      <c r="F21" s="122" t="s">
        <v>138</v>
      </c>
    </row>
    <row r="22" spans="1:6" ht="18" customHeight="1" x14ac:dyDescent="0.25">
      <c r="A22" s="148" t="s">
        <v>17</v>
      </c>
      <c r="B22" s="148"/>
      <c r="C22" s="148"/>
      <c r="D22" s="148"/>
      <c r="E22" s="148"/>
    </row>
    <row r="23" spans="1:6" ht="12" customHeight="1" x14ac:dyDescent="0.25">
      <c r="A23" s="149" t="s">
        <v>18</v>
      </c>
      <c r="B23" s="149"/>
      <c r="C23" s="149"/>
      <c r="D23" s="149"/>
      <c r="E23" s="149"/>
    </row>
    <row r="24" spans="1:6" ht="17.399999999999999" x14ac:dyDescent="0.25">
      <c r="A24" s="150" t="s">
        <v>19</v>
      </c>
      <c r="B24" s="150"/>
      <c r="C24" s="150"/>
      <c r="D24" s="150"/>
      <c r="E24" s="150"/>
    </row>
    <row r="25" spans="1:6" ht="12" customHeight="1" x14ac:dyDescent="0.25">
      <c r="A25" s="149" t="s">
        <v>20</v>
      </c>
      <c r="B25" s="149"/>
      <c r="C25" s="149"/>
      <c r="D25" s="149"/>
      <c r="E25" s="149"/>
    </row>
    <row r="26" spans="1:6" ht="15.75" customHeight="1" x14ac:dyDescent="0.25">
      <c r="A26" s="151" t="s">
        <v>142</v>
      </c>
      <c r="B26" s="130"/>
      <c r="C26" s="130"/>
      <c r="D26" s="130"/>
      <c r="E26" s="130"/>
    </row>
    <row r="27" spans="1:6" ht="14.25" customHeight="1" x14ac:dyDescent="0.25">
      <c r="A27" s="152" t="s">
        <v>22</v>
      </c>
      <c r="B27" s="153" t="s">
        <v>23</v>
      </c>
      <c r="C27" s="154" t="s">
        <v>162</v>
      </c>
      <c r="D27" s="155"/>
      <c r="E27" s="155"/>
    </row>
    <row r="28" spans="1:6" ht="15" customHeight="1" x14ac:dyDescent="0.25">
      <c r="A28" s="152" t="s">
        <v>25</v>
      </c>
      <c r="B28" s="156"/>
      <c r="C28" s="156"/>
      <c r="D28" s="156"/>
      <c r="E28" s="156"/>
    </row>
    <row r="29" spans="1:6" ht="14.25" customHeight="1" x14ac:dyDescent="0.25">
      <c r="A29" s="157" t="s">
        <v>26</v>
      </c>
      <c r="B29" s="158"/>
      <c r="C29" s="159"/>
      <c r="D29" s="158"/>
      <c r="E29" s="158"/>
    </row>
    <row r="30" spans="1:6" ht="15.75" customHeight="1" x14ac:dyDescent="0.3">
      <c r="A30" s="160" t="s">
        <v>143</v>
      </c>
      <c r="B30" s="155"/>
      <c r="C30" s="155"/>
      <c r="D30" s="155"/>
      <c r="E30" s="155"/>
    </row>
    <row r="31" spans="1:6" ht="12.75" customHeight="1" x14ac:dyDescent="0.25">
      <c r="A31" s="161"/>
      <c r="B31" s="161"/>
      <c r="C31" s="161"/>
      <c r="D31" s="161"/>
      <c r="E31" s="162" t="s">
        <v>139</v>
      </c>
    </row>
    <row r="32" spans="1:6" ht="15.75" customHeight="1" x14ac:dyDescent="0.25">
      <c r="A32" s="163" t="s">
        <v>30</v>
      </c>
      <c r="B32" s="164"/>
      <c r="C32" s="165" t="s">
        <v>31</v>
      </c>
      <c r="D32" s="166"/>
      <c r="E32" s="163" t="s">
        <v>32</v>
      </c>
    </row>
    <row r="33" spans="1:6" ht="18" customHeight="1" x14ac:dyDescent="0.25">
      <c r="A33" s="167"/>
      <c r="B33" s="168" t="s">
        <v>33</v>
      </c>
      <c r="C33" s="169" t="s">
        <v>34</v>
      </c>
      <c r="D33" s="169" t="s">
        <v>35</v>
      </c>
      <c r="E33" s="167"/>
    </row>
    <row r="34" spans="1:6" s="172" customFormat="1" ht="11.25" customHeight="1" x14ac:dyDescent="0.25">
      <c r="A34" s="170" t="s">
        <v>36</v>
      </c>
      <c r="B34" s="171" t="s">
        <v>37</v>
      </c>
      <c r="C34" s="171" t="s">
        <v>38</v>
      </c>
      <c r="D34" s="171" t="s">
        <v>39</v>
      </c>
      <c r="E34" s="171" t="s">
        <v>40</v>
      </c>
    </row>
    <row r="35" spans="1:6" ht="18.899999999999999" customHeight="1" x14ac:dyDescent="0.3">
      <c r="A35" s="173" t="s">
        <v>144</v>
      </c>
      <c r="B35" s="168" t="s">
        <v>42</v>
      </c>
      <c r="C35" s="174">
        <v>21500282</v>
      </c>
      <c r="D35" s="174">
        <f>D38+D43+D47+D51</f>
        <v>51018</v>
      </c>
      <c r="E35" s="174">
        <f>C35+D35</f>
        <v>21551300</v>
      </c>
      <c r="F35" s="175"/>
    </row>
    <row r="36" spans="1:6" ht="15" customHeight="1" x14ac:dyDescent="0.25">
      <c r="A36" s="176" t="s">
        <v>43</v>
      </c>
      <c r="B36" s="168" t="s">
        <v>42</v>
      </c>
      <c r="C36" s="177">
        <v>21500282</v>
      </c>
      <c r="D36" s="177" t="s">
        <v>42</v>
      </c>
      <c r="E36" s="177">
        <f>C36</f>
        <v>21500282</v>
      </c>
    </row>
    <row r="37" spans="1:6" ht="15" customHeight="1" x14ac:dyDescent="0.25">
      <c r="A37" s="176" t="s">
        <v>44</v>
      </c>
      <c r="B37" s="168" t="s">
        <v>42</v>
      </c>
      <c r="C37" s="177" t="s">
        <v>42</v>
      </c>
      <c r="D37" s="177">
        <f>D38+D43+D47</f>
        <v>51018</v>
      </c>
      <c r="E37" s="177">
        <f>E38+E43+E51</f>
        <v>51018</v>
      </c>
    </row>
    <row r="38" spans="1:6" ht="27.75" customHeight="1" x14ac:dyDescent="0.25">
      <c r="A38" s="178" t="s">
        <v>163</v>
      </c>
      <c r="B38" s="179">
        <v>25010000</v>
      </c>
      <c r="C38" s="177" t="s">
        <v>42</v>
      </c>
      <c r="D38" s="177">
        <f>D39+D40+D41+D42</f>
        <v>51018</v>
      </c>
      <c r="E38" s="177">
        <f>E39+E40+E41+E42</f>
        <v>51018</v>
      </c>
    </row>
    <row r="39" spans="1:6" ht="14.25" customHeight="1" x14ac:dyDescent="0.25">
      <c r="A39" s="180" t="s">
        <v>46</v>
      </c>
      <c r="B39" s="181">
        <v>25010100</v>
      </c>
      <c r="C39" s="182" t="s">
        <v>42</v>
      </c>
      <c r="D39" s="177">
        <v>0</v>
      </c>
      <c r="E39" s="177">
        <f>D39</f>
        <v>0</v>
      </c>
    </row>
    <row r="40" spans="1:6" ht="15" customHeight="1" x14ac:dyDescent="0.25">
      <c r="A40" s="180" t="s">
        <v>47</v>
      </c>
      <c r="B40" s="181">
        <v>25010200</v>
      </c>
      <c r="C40" s="182" t="s">
        <v>42</v>
      </c>
      <c r="D40" s="177">
        <v>0</v>
      </c>
      <c r="E40" s="177">
        <f>D40</f>
        <v>0</v>
      </c>
    </row>
    <row r="41" spans="1:6" ht="32.25" customHeight="1" x14ac:dyDescent="0.25">
      <c r="A41" s="180" t="str">
        <f>[2]Кош.101!A41</f>
        <v>Плата за оренду майна бюджетних установ, що здійснюється відповідно до Закону України " Про оренду державного та комунального майна"</v>
      </c>
      <c r="B41" s="179">
        <v>25010300</v>
      </c>
      <c r="C41" s="182" t="s">
        <v>42</v>
      </c>
      <c r="D41" s="177">
        <v>51018</v>
      </c>
      <c r="E41" s="177">
        <f>D41</f>
        <v>51018</v>
      </c>
    </row>
    <row r="42" spans="1:6" ht="28.5" customHeight="1" x14ac:dyDescent="0.25">
      <c r="A42" s="180" t="s">
        <v>49</v>
      </c>
      <c r="B42" s="181">
        <v>25010400</v>
      </c>
      <c r="C42" s="182" t="s">
        <v>42</v>
      </c>
      <c r="D42" s="177"/>
      <c r="E42" s="177">
        <f>D42</f>
        <v>0</v>
      </c>
    </row>
    <row r="43" spans="1:6" ht="15.75" customHeight="1" x14ac:dyDescent="0.25">
      <c r="A43" s="183" t="s">
        <v>164</v>
      </c>
      <c r="B43" s="179">
        <v>25020000</v>
      </c>
      <c r="C43" s="177" t="s">
        <v>42</v>
      </c>
      <c r="D43" s="177">
        <f>D44+D45</f>
        <v>0</v>
      </c>
      <c r="E43" s="177">
        <f>E44+E45</f>
        <v>0</v>
      </c>
    </row>
    <row r="44" spans="1:6" ht="15" customHeight="1" x14ac:dyDescent="0.25">
      <c r="A44" s="180" t="s">
        <v>51</v>
      </c>
      <c r="B44" s="179">
        <v>25020100</v>
      </c>
      <c r="C44" s="182" t="s">
        <v>42</v>
      </c>
      <c r="D44" s="177"/>
      <c r="E44" s="177"/>
    </row>
    <row r="45" spans="1:6" ht="74.25" customHeight="1" x14ac:dyDescent="0.25">
      <c r="A45" s="184" t="str">
        <f>[2]Кош.101!A45</f>
        <v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v>
      </c>
      <c r="B45" s="181">
        <v>25020200</v>
      </c>
      <c r="C45" s="182" t="s">
        <v>42</v>
      </c>
      <c r="D45" s="177">
        <v>0</v>
      </c>
      <c r="E45" s="177">
        <v>0</v>
      </c>
    </row>
    <row r="46" spans="1:6" ht="135" customHeight="1" x14ac:dyDescent="0.25">
      <c r="A46" s="185" t="str">
        <f>[2]Кош.101!A46</f>
        <v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v>
      </c>
      <c r="B46" s="186">
        <v>25020300</v>
      </c>
      <c r="C46" s="182" t="s">
        <v>42</v>
      </c>
      <c r="D46" s="177"/>
      <c r="E46" s="177"/>
    </row>
    <row r="47" spans="1:6" ht="15" customHeight="1" x14ac:dyDescent="0.25">
      <c r="A47" s="178" t="s">
        <v>54</v>
      </c>
      <c r="B47" s="187"/>
      <c r="C47" s="177" t="s">
        <v>42</v>
      </c>
      <c r="D47" s="177">
        <f>D48</f>
        <v>0</v>
      </c>
      <c r="E47" s="177">
        <f>E48</f>
        <v>0</v>
      </c>
    </row>
    <row r="48" spans="1:6" ht="16.5" customHeight="1" x14ac:dyDescent="0.25">
      <c r="A48" s="178" t="s">
        <v>55</v>
      </c>
      <c r="B48" s="187"/>
      <c r="C48" s="177" t="s">
        <v>42</v>
      </c>
      <c r="D48" s="188"/>
      <c r="E48" s="188"/>
    </row>
    <row r="49" spans="1:5" ht="27.75" customHeight="1" x14ac:dyDescent="0.25">
      <c r="A49" s="189" t="s">
        <v>56</v>
      </c>
      <c r="B49" s="187"/>
      <c r="C49" s="177" t="s">
        <v>42</v>
      </c>
      <c r="D49" s="188"/>
      <c r="E49" s="188"/>
    </row>
    <row r="50" spans="1:5" ht="16.5" customHeight="1" x14ac:dyDescent="0.25">
      <c r="A50" s="189" t="s">
        <v>57</v>
      </c>
      <c r="B50" s="187">
        <v>600000</v>
      </c>
      <c r="C50" s="182" t="s">
        <v>42</v>
      </c>
      <c r="D50" s="188">
        <f>D51</f>
        <v>0</v>
      </c>
      <c r="E50" s="188">
        <f>E51</f>
        <v>0</v>
      </c>
    </row>
    <row r="51" spans="1:5" ht="27.75" customHeight="1" x14ac:dyDescent="0.25">
      <c r="A51" s="176" t="s">
        <v>58</v>
      </c>
      <c r="B51" s="187">
        <v>602400</v>
      </c>
      <c r="C51" s="182" t="s">
        <v>42</v>
      </c>
      <c r="D51" s="188"/>
      <c r="E51" s="188"/>
    </row>
    <row r="52" spans="1:5" ht="12" customHeight="1" x14ac:dyDescent="0.25">
      <c r="A52" s="190" t="s">
        <v>59</v>
      </c>
      <c r="B52" s="187"/>
      <c r="C52" s="177" t="s">
        <v>42</v>
      </c>
      <c r="D52" s="177"/>
      <c r="E52" s="177"/>
    </row>
    <row r="53" spans="1:5" ht="15.75" customHeight="1" x14ac:dyDescent="0.25">
      <c r="A53" s="191"/>
      <c r="B53" s="187"/>
      <c r="C53" s="177" t="s">
        <v>42</v>
      </c>
      <c r="D53" s="177" t="s">
        <v>60</v>
      </c>
      <c r="E53" s="177" t="s">
        <v>60</v>
      </c>
    </row>
    <row r="54" spans="1:5" ht="21" customHeight="1" x14ac:dyDescent="0.3">
      <c r="A54" s="173" t="s">
        <v>145</v>
      </c>
      <c r="B54" s="168" t="s">
        <v>42</v>
      </c>
      <c r="C54" s="192">
        <v>21500282</v>
      </c>
      <c r="D54" s="192">
        <f>D55+D91</f>
        <v>51018</v>
      </c>
      <c r="E54" s="192">
        <f>SUM(C54:D54)</f>
        <v>21551300</v>
      </c>
    </row>
    <row r="55" spans="1:5" ht="15.75" customHeight="1" x14ac:dyDescent="0.25">
      <c r="A55" s="193" t="s">
        <v>62</v>
      </c>
      <c r="B55" s="194">
        <v>2000</v>
      </c>
      <c r="C55" s="195">
        <v>21500282</v>
      </c>
      <c r="D55" s="195">
        <f>D58+D61+D62+D79+D82+D86+D90</f>
        <v>51018</v>
      </c>
      <c r="E55" s="195">
        <f>SUM(C55:D55)</f>
        <v>21551300</v>
      </c>
    </row>
    <row r="56" spans="1:5" ht="15.75" customHeight="1" x14ac:dyDescent="0.25">
      <c r="A56" s="193" t="s">
        <v>63</v>
      </c>
      <c r="B56" s="194">
        <v>2100</v>
      </c>
      <c r="C56" s="195">
        <v>17592395</v>
      </c>
      <c r="D56" s="195">
        <f>D57+D61</f>
        <v>0</v>
      </c>
      <c r="E56" s="195">
        <f>SUM(C56:D56)</f>
        <v>17592395</v>
      </c>
    </row>
    <row r="57" spans="1:5" ht="15" customHeight="1" x14ac:dyDescent="0.25">
      <c r="A57" s="196" t="s">
        <v>64</v>
      </c>
      <c r="B57" s="194">
        <v>2110</v>
      </c>
      <c r="C57" s="195">
        <v>14419996</v>
      </c>
      <c r="D57" s="195">
        <f>D58+D61</f>
        <v>0</v>
      </c>
      <c r="E57" s="174">
        <f>SUM(C57:D57)</f>
        <v>14419996</v>
      </c>
    </row>
    <row r="58" spans="1:5" ht="15" customHeight="1" x14ac:dyDescent="0.25">
      <c r="A58" s="197" t="s">
        <v>65</v>
      </c>
      <c r="B58" s="198">
        <v>2111</v>
      </c>
      <c r="C58" s="195">
        <v>14419996</v>
      </c>
      <c r="D58" s="195">
        <v>0</v>
      </c>
      <c r="E58" s="195">
        <f>C58+D58</f>
        <v>14419996</v>
      </c>
    </row>
    <row r="59" spans="1:5" ht="15" customHeight="1" x14ac:dyDescent="0.25">
      <c r="A59" s="199" t="s">
        <v>66</v>
      </c>
      <c r="B59" s="198">
        <v>2112</v>
      </c>
      <c r="C59" s="195">
        <v>0</v>
      </c>
      <c r="D59" s="195">
        <v>0</v>
      </c>
      <c r="E59" s="195">
        <v>0</v>
      </c>
    </row>
    <row r="60" spans="1:5" ht="15" customHeight="1" x14ac:dyDescent="0.25">
      <c r="A60" s="199" t="s">
        <v>67</v>
      </c>
      <c r="B60" s="198">
        <v>2113</v>
      </c>
      <c r="C60" s="195">
        <v>0</v>
      </c>
      <c r="D60" s="195">
        <v>0</v>
      </c>
      <c r="E60" s="195">
        <v>0</v>
      </c>
    </row>
    <row r="61" spans="1:5" ht="15" customHeight="1" x14ac:dyDescent="0.25">
      <c r="A61" s="196" t="s">
        <v>68</v>
      </c>
      <c r="B61" s="194">
        <v>2120</v>
      </c>
      <c r="C61" s="195">
        <v>3172399</v>
      </c>
      <c r="D61" s="195">
        <v>0</v>
      </c>
      <c r="E61" s="195">
        <f t="shared" ref="E61:E73" si="0">C61+D61</f>
        <v>3172399</v>
      </c>
    </row>
    <row r="62" spans="1:5" ht="15.75" customHeight="1" x14ac:dyDescent="0.25">
      <c r="A62" s="200" t="s">
        <v>69</v>
      </c>
      <c r="B62" s="194">
        <v>2200</v>
      </c>
      <c r="C62" s="195">
        <v>3907887</v>
      </c>
      <c r="D62" s="195">
        <f>D63+D64+D65+D66+D67+D68+D69+D78</f>
        <v>46518</v>
      </c>
      <c r="E62" s="195">
        <f>C62+D62</f>
        <v>3954405</v>
      </c>
    </row>
    <row r="63" spans="1:5" ht="15" customHeight="1" x14ac:dyDescent="0.25">
      <c r="A63" s="200" t="s">
        <v>70</v>
      </c>
      <c r="B63" s="194">
        <v>2210</v>
      </c>
      <c r="C63" s="195">
        <v>240251</v>
      </c>
      <c r="D63" s="195">
        <v>27564</v>
      </c>
      <c r="E63" s="195">
        <f>C63+D63</f>
        <v>267815</v>
      </c>
    </row>
    <row r="64" spans="1:5" ht="15" customHeight="1" x14ac:dyDescent="0.25">
      <c r="A64" s="200" t="s">
        <v>71</v>
      </c>
      <c r="B64" s="194">
        <v>2220</v>
      </c>
      <c r="C64" s="195">
        <v>33661</v>
      </c>
      <c r="D64" s="195">
        <v>0</v>
      </c>
      <c r="E64" s="195">
        <f>C64+D64</f>
        <v>33661</v>
      </c>
    </row>
    <row r="65" spans="1:7" ht="15" customHeight="1" x14ac:dyDescent="0.25">
      <c r="A65" s="200" t="s">
        <v>72</v>
      </c>
      <c r="B65" s="194">
        <v>2230</v>
      </c>
      <c r="C65" s="195">
        <v>0</v>
      </c>
      <c r="D65" s="195">
        <v>0</v>
      </c>
      <c r="E65" s="195">
        <f t="shared" si="0"/>
        <v>0</v>
      </c>
      <c r="G65" s="175"/>
    </row>
    <row r="66" spans="1:7" ht="15" customHeight="1" x14ac:dyDescent="0.25">
      <c r="A66" s="200" t="s">
        <v>73</v>
      </c>
      <c r="B66" s="194">
        <v>2240</v>
      </c>
      <c r="C66" s="195">
        <v>442303</v>
      </c>
      <c r="D66" s="195">
        <v>18954</v>
      </c>
      <c r="E66" s="195">
        <f t="shared" si="0"/>
        <v>461257</v>
      </c>
    </row>
    <row r="67" spans="1:7" ht="15" customHeight="1" x14ac:dyDescent="0.25">
      <c r="A67" s="196" t="s">
        <v>74</v>
      </c>
      <c r="B67" s="194">
        <v>2250</v>
      </c>
      <c r="C67" s="195">
        <v>8432</v>
      </c>
      <c r="D67" s="195">
        <v>0</v>
      </c>
      <c r="E67" s="195">
        <f t="shared" si="0"/>
        <v>8432</v>
      </c>
    </row>
    <row r="68" spans="1:7" ht="15" customHeight="1" x14ac:dyDescent="0.25">
      <c r="A68" s="196" t="s">
        <v>75</v>
      </c>
      <c r="B68" s="194">
        <v>2260</v>
      </c>
      <c r="C68" s="195">
        <v>0</v>
      </c>
      <c r="D68" s="195">
        <v>0</v>
      </c>
      <c r="E68" s="195">
        <f t="shared" si="0"/>
        <v>0</v>
      </c>
    </row>
    <row r="69" spans="1:7" ht="15" customHeight="1" x14ac:dyDescent="0.25">
      <c r="A69" s="196" t="s">
        <v>76</v>
      </c>
      <c r="B69" s="194">
        <v>2270</v>
      </c>
      <c r="C69" s="195">
        <v>3183240</v>
      </c>
      <c r="D69" s="195">
        <f>D70+D71+D72+D73+D74</f>
        <v>0</v>
      </c>
      <c r="E69" s="195">
        <f>E70+E71+E72+E73+E74</f>
        <v>3183240</v>
      </c>
    </row>
    <row r="70" spans="1:7" ht="15" customHeight="1" x14ac:dyDescent="0.25">
      <c r="A70" s="199" t="s">
        <v>77</v>
      </c>
      <c r="B70" s="194">
        <v>2271</v>
      </c>
      <c r="C70" s="195">
        <v>3005975</v>
      </c>
      <c r="D70" s="195"/>
      <c r="E70" s="195">
        <f t="shared" si="0"/>
        <v>3005975</v>
      </c>
    </row>
    <row r="71" spans="1:7" ht="15" customHeight="1" x14ac:dyDescent="0.25">
      <c r="A71" s="199" t="s">
        <v>78</v>
      </c>
      <c r="B71" s="194">
        <v>2272</v>
      </c>
      <c r="C71" s="195">
        <v>25832</v>
      </c>
      <c r="D71" s="195"/>
      <c r="E71" s="195">
        <f t="shared" si="0"/>
        <v>25832</v>
      </c>
    </row>
    <row r="72" spans="1:7" ht="15" customHeight="1" x14ac:dyDescent="0.25">
      <c r="A72" s="199" t="s">
        <v>79</v>
      </c>
      <c r="B72" s="194">
        <v>2273</v>
      </c>
      <c r="C72" s="195">
        <v>112625</v>
      </c>
      <c r="D72" s="195"/>
      <c r="E72" s="195">
        <f t="shared" si="0"/>
        <v>112625</v>
      </c>
    </row>
    <row r="73" spans="1:7" ht="15" customHeight="1" x14ac:dyDescent="0.25">
      <c r="A73" s="199" t="s">
        <v>80</v>
      </c>
      <c r="B73" s="194">
        <v>2274</v>
      </c>
      <c r="C73" s="195">
        <v>0</v>
      </c>
      <c r="D73" s="195"/>
      <c r="E73" s="195">
        <f t="shared" si="0"/>
        <v>0</v>
      </c>
    </row>
    <row r="74" spans="1:7" ht="15" customHeight="1" x14ac:dyDescent="0.25">
      <c r="A74" s="199" t="s">
        <v>81</v>
      </c>
      <c r="B74" s="194">
        <v>2275</v>
      </c>
      <c r="C74" s="195">
        <v>38808</v>
      </c>
      <c r="D74" s="195"/>
      <c r="E74" s="195">
        <f>C74+D74</f>
        <v>38808</v>
      </c>
    </row>
    <row r="75" spans="1:7" ht="15" customHeight="1" x14ac:dyDescent="0.25">
      <c r="A75" s="199" t="s">
        <v>82</v>
      </c>
      <c r="B75" s="194">
        <v>2276</v>
      </c>
      <c r="C75" s="195">
        <v>0</v>
      </c>
      <c r="D75" s="195"/>
      <c r="E75" s="195"/>
    </row>
    <row r="76" spans="1:7" ht="30" customHeight="1" x14ac:dyDescent="0.25">
      <c r="A76" s="196" t="s">
        <v>83</v>
      </c>
      <c r="B76" s="194">
        <v>2280</v>
      </c>
      <c r="C76" s="195">
        <v>0</v>
      </c>
      <c r="D76" s="195">
        <f>D77+D78</f>
        <v>0</v>
      </c>
      <c r="E76" s="195">
        <f>E77+E78</f>
        <v>0</v>
      </c>
    </row>
    <row r="77" spans="1:7" ht="28.5" customHeight="1" x14ac:dyDescent="0.25">
      <c r="A77" s="199" t="s">
        <v>84</v>
      </c>
      <c r="B77" s="194">
        <v>2281</v>
      </c>
      <c r="C77" s="195">
        <v>0</v>
      </c>
      <c r="D77" s="201"/>
      <c r="E77" s="201"/>
    </row>
    <row r="78" spans="1:7" ht="29.25" customHeight="1" x14ac:dyDescent="0.25">
      <c r="A78" s="199" t="s">
        <v>85</v>
      </c>
      <c r="B78" s="194">
        <v>2282</v>
      </c>
      <c r="C78" s="195">
        <v>0</v>
      </c>
      <c r="D78" s="195">
        <v>0</v>
      </c>
      <c r="E78" s="201">
        <f>E79+E80</f>
        <v>0</v>
      </c>
    </row>
    <row r="79" spans="1:7" ht="15" customHeight="1" x14ac:dyDescent="0.25">
      <c r="A79" s="193" t="s">
        <v>86</v>
      </c>
      <c r="B79" s="194">
        <v>2400</v>
      </c>
      <c r="C79" s="201">
        <v>0</v>
      </c>
      <c r="D79" s="201">
        <f>D80+D81</f>
        <v>0</v>
      </c>
      <c r="E79" s="201">
        <f>E80+E81</f>
        <v>0</v>
      </c>
    </row>
    <row r="80" spans="1:7" ht="15" customHeight="1" x14ac:dyDescent="0.25">
      <c r="A80" s="193" t="s">
        <v>87</v>
      </c>
      <c r="B80" s="194">
        <v>2410</v>
      </c>
      <c r="C80" s="201"/>
      <c r="D80" s="201"/>
      <c r="E80" s="201"/>
    </row>
    <row r="81" spans="1:5" ht="15" customHeight="1" x14ac:dyDescent="0.25">
      <c r="A81" s="193" t="s">
        <v>88</v>
      </c>
      <c r="B81" s="194">
        <v>2420</v>
      </c>
      <c r="C81" s="195"/>
      <c r="D81" s="195"/>
      <c r="E81" s="195"/>
    </row>
    <row r="82" spans="1:5" ht="15" customHeight="1" x14ac:dyDescent="0.25">
      <c r="A82" s="193" t="s">
        <v>89</v>
      </c>
      <c r="B82" s="194">
        <v>2600</v>
      </c>
      <c r="C82" s="195">
        <v>0</v>
      </c>
      <c r="D82" s="195">
        <f>D83+D84+D85</f>
        <v>0</v>
      </c>
      <c r="E82" s="195">
        <f>E83+E84+E85</f>
        <v>0</v>
      </c>
    </row>
    <row r="83" spans="1:5" ht="15" customHeight="1" x14ac:dyDescent="0.25">
      <c r="A83" s="196" t="s">
        <v>90</v>
      </c>
      <c r="B83" s="194">
        <v>2610</v>
      </c>
      <c r="C83" s="174"/>
      <c r="D83" s="174"/>
      <c r="E83" s="174"/>
    </row>
    <row r="84" spans="1:5" ht="15" customHeight="1" x14ac:dyDescent="0.25">
      <c r="A84" s="196" t="s">
        <v>91</v>
      </c>
      <c r="B84" s="194">
        <v>2620</v>
      </c>
      <c r="C84" s="195"/>
      <c r="D84" s="195"/>
      <c r="E84" s="195"/>
    </row>
    <row r="85" spans="1:5" ht="15" customHeight="1" x14ac:dyDescent="0.25">
      <c r="A85" s="196" t="s">
        <v>92</v>
      </c>
      <c r="B85" s="194">
        <v>2630</v>
      </c>
      <c r="C85" s="195"/>
      <c r="D85" s="195"/>
      <c r="E85" s="195"/>
    </row>
    <row r="86" spans="1:5" ht="15" customHeight="1" x14ac:dyDescent="0.25">
      <c r="A86" s="196" t="s">
        <v>93</v>
      </c>
      <c r="B86" s="194">
        <v>2700</v>
      </c>
      <c r="C86" s="195">
        <v>0</v>
      </c>
      <c r="D86" s="195">
        <f>D87+D88+D89</f>
        <v>0</v>
      </c>
      <c r="E86" s="195">
        <f>E87+E88+E89</f>
        <v>0</v>
      </c>
    </row>
    <row r="87" spans="1:5" ht="15" customHeight="1" x14ac:dyDescent="0.25">
      <c r="A87" s="196" t="s">
        <v>94</v>
      </c>
      <c r="B87" s="194">
        <v>2710</v>
      </c>
      <c r="C87" s="174"/>
      <c r="D87" s="174"/>
      <c r="E87" s="174"/>
    </row>
    <row r="88" spans="1:5" ht="15" customHeight="1" x14ac:dyDescent="0.25">
      <c r="A88" s="196" t="s">
        <v>95</v>
      </c>
      <c r="B88" s="194">
        <v>2720</v>
      </c>
      <c r="C88" s="195"/>
      <c r="D88" s="195"/>
      <c r="E88" s="195"/>
    </row>
    <row r="89" spans="1:5" ht="15" customHeight="1" x14ac:dyDescent="0.25">
      <c r="A89" s="196" t="s">
        <v>96</v>
      </c>
      <c r="B89" s="194">
        <v>2730</v>
      </c>
      <c r="C89" s="195"/>
      <c r="D89" s="195"/>
      <c r="E89" s="195"/>
    </row>
    <row r="90" spans="1:5" ht="15" customHeight="1" x14ac:dyDescent="0.25">
      <c r="A90" s="196" t="s">
        <v>97</v>
      </c>
      <c r="B90" s="194">
        <v>2800</v>
      </c>
      <c r="C90" s="195">
        <v>0</v>
      </c>
      <c r="D90" s="195">
        <v>4500</v>
      </c>
      <c r="E90" s="195">
        <f>C90+D90</f>
        <v>4500</v>
      </c>
    </row>
    <row r="91" spans="1:5" ht="15" customHeight="1" x14ac:dyDescent="0.25">
      <c r="A91" s="193" t="s">
        <v>98</v>
      </c>
      <c r="B91" s="194">
        <v>3000</v>
      </c>
      <c r="C91" s="195">
        <v>0</v>
      </c>
      <c r="D91" s="195">
        <f>D92+D106</f>
        <v>0</v>
      </c>
      <c r="E91" s="195">
        <f>C91+D91</f>
        <v>0</v>
      </c>
    </row>
    <row r="92" spans="1:5" ht="15" customHeight="1" x14ac:dyDescent="0.25">
      <c r="A92" s="193" t="s">
        <v>99</v>
      </c>
      <c r="B92" s="194">
        <v>3100</v>
      </c>
      <c r="C92" s="195">
        <v>0</v>
      </c>
      <c r="D92" s="195">
        <f>D93+D94+D97+D100+D104+D105</f>
        <v>0</v>
      </c>
      <c r="E92" s="195">
        <f>C92+D92</f>
        <v>0</v>
      </c>
    </row>
    <row r="93" spans="1:5" ht="15" customHeight="1" x14ac:dyDescent="0.25">
      <c r="A93" s="196" t="s">
        <v>100</v>
      </c>
      <c r="B93" s="194">
        <v>3110</v>
      </c>
      <c r="C93" s="195">
        <v>0</v>
      </c>
      <c r="D93" s="195">
        <v>0</v>
      </c>
      <c r="E93" s="195">
        <f>C93+D93</f>
        <v>0</v>
      </c>
    </row>
    <row r="94" spans="1:5" ht="15" customHeight="1" x14ac:dyDescent="0.25">
      <c r="A94" s="196" t="s">
        <v>101</v>
      </c>
      <c r="B94" s="194">
        <v>3120</v>
      </c>
      <c r="C94" s="195"/>
      <c r="D94" s="195"/>
      <c r="E94" s="195"/>
    </row>
    <row r="95" spans="1:5" ht="15" customHeight="1" x14ac:dyDescent="0.25">
      <c r="A95" s="196" t="s">
        <v>102</v>
      </c>
      <c r="B95" s="194">
        <v>3121</v>
      </c>
      <c r="C95" s="195"/>
      <c r="D95" s="195"/>
      <c r="E95" s="195"/>
    </row>
    <row r="96" spans="1:5" ht="15" customHeight="1" x14ac:dyDescent="0.25">
      <c r="A96" s="196" t="s">
        <v>103</v>
      </c>
      <c r="B96" s="194">
        <v>3122</v>
      </c>
      <c r="C96" s="195"/>
      <c r="D96" s="195"/>
      <c r="E96" s="195"/>
    </row>
    <row r="97" spans="1:5" ht="15" customHeight="1" x14ac:dyDescent="0.25">
      <c r="A97" s="196" t="s">
        <v>104</v>
      </c>
      <c r="B97" s="194">
        <v>3130</v>
      </c>
      <c r="C97" s="195"/>
      <c r="D97" s="195"/>
      <c r="E97" s="195"/>
    </row>
    <row r="98" spans="1:5" ht="15" customHeight="1" x14ac:dyDescent="0.25">
      <c r="A98" s="196" t="s">
        <v>105</v>
      </c>
      <c r="B98" s="194">
        <v>3131</v>
      </c>
      <c r="C98" s="195"/>
      <c r="D98" s="195"/>
      <c r="E98" s="195"/>
    </row>
    <row r="99" spans="1:5" ht="15" customHeight="1" x14ac:dyDescent="0.25">
      <c r="A99" s="196" t="s">
        <v>106</v>
      </c>
      <c r="B99" s="194">
        <v>3132</v>
      </c>
      <c r="C99" s="195"/>
      <c r="D99" s="195"/>
      <c r="E99" s="195"/>
    </row>
    <row r="100" spans="1:5" ht="15" customHeight="1" x14ac:dyDescent="0.25">
      <c r="A100" s="196" t="s">
        <v>107</v>
      </c>
      <c r="B100" s="194">
        <v>3140</v>
      </c>
      <c r="C100" s="195"/>
      <c r="D100" s="195"/>
      <c r="E100" s="195"/>
    </row>
    <row r="101" spans="1:5" ht="15" customHeight="1" x14ac:dyDescent="0.25">
      <c r="A101" s="196" t="s">
        <v>108</v>
      </c>
      <c r="B101" s="194">
        <v>3141</v>
      </c>
      <c r="C101" s="195"/>
      <c r="D101" s="195"/>
      <c r="E101" s="195"/>
    </row>
    <row r="102" spans="1:5" ht="15" customHeight="1" x14ac:dyDescent="0.25">
      <c r="A102" s="196" t="s">
        <v>109</v>
      </c>
      <c r="B102" s="194">
        <v>3142</v>
      </c>
      <c r="C102" s="195"/>
      <c r="D102" s="195"/>
      <c r="E102" s="195"/>
    </row>
    <row r="103" spans="1:5" ht="15" customHeight="1" x14ac:dyDescent="0.25">
      <c r="A103" s="196" t="s">
        <v>110</v>
      </c>
      <c r="B103" s="194">
        <v>3143</v>
      </c>
      <c r="C103" s="195"/>
      <c r="D103" s="195"/>
      <c r="E103" s="195"/>
    </row>
    <row r="104" spans="1:5" ht="15" customHeight="1" x14ac:dyDescent="0.25">
      <c r="A104" s="193" t="s">
        <v>111</v>
      </c>
      <c r="B104" s="194">
        <v>3150</v>
      </c>
      <c r="C104" s="195"/>
      <c r="D104" s="195"/>
      <c r="E104" s="195"/>
    </row>
    <row r="105" spans="1:5" ht="15" customHeight="1" x14ac:dyDescent="0.25">
      <c r="A105" s="193" t="s">
        <v>112</v>
      </c>
      <c r="B105" s="194">
        <v>3160</v>
      </c>
      <c r="C105" s="195"/>
      <c r="D105" s="195"/>
      <c r="E105" s="195"/>
    </row>
    <row r="106" spans="1:5" ht="15" customHeight="1" x14ac:dyDescent="0.25">
      <c r="A106" s="193" t="s">
        <v>113</v>
      </c>
      <c r="B106" s="194">
        <v>3200</v>
      </c>
      <c r="C106" s="195">
        <v>0</v>
      </c>
      <c r="D106" s="195">
        <f>D107+D108+D109+D110</f>
        <v>0</v>
      </c>
      <c r="E106" s="195">
        <f>E107+E108+E109+E110</f>
        <v>0</v>
      </c>
    </row>
    <row r="107" spans="1:5" ht="15" customHeight="1" x14ac:dyDescent="0.25">
      <c r="A107" s="193" t="s">
        <v>114</v>
      </c>
      <c r="B107" s="194">
        <v>3210</v>
      </c>
      <c r="C107" s="195"/>
      <c r="D107" s="195"/>
      <c r="E107" s="195"/>
    </row>
    <row r="108" spans="1:5" ht="15" customHeight="1" x14ac:dyDescent="0.25">
      <c r="A108" s="193" t="s">
        <v>115</v>
      </c>
      <c r="B108" s="194">
        <v>3220</v>
      </c>
      <c r="C108" s="195"/>
      <c r="D108" s="195"/>
      <c r="E108" s="195"/>
    </row>
    <row r="109" spans="1:5" ht="15" customHeight="1" x14ac:dyDescent="0.3">
      <c r="A109" s="193" t="s">
        <v>116</v>
      </c>
      <c r="B109" s="194">
        <v>3230</v>
      </c>
      <c r="C109" s="202"/>
      <c r="D109" s="203"/>
      <c r="E109" s="195"/>
    </row>
    <row r="110" spans="1:5" ht="15" customHeight="1" x14ac:dyDescent="0.3">
      <c r="A110" s="193" t="s">
        <v>117</v>
      </c>
      <c r="B110" s="194">
        <v>3240</v>
      </c>
      <c r="C110" s="202"/>
      <c r="D110" s="203"/>
      <c r="E110" s="195"/>
    </row>
    <row r="111" spans="1:5" ht="15" customHeight="1" x14ac:dyDescent="0.3">
      <c r="A111" s="204" t="s">
        <v>118</v>
      </c>
      <c r="B111" s="205">
        <v>4110</v>
      </c>
      <c r="C111" s="206">
        <v>0</v>
      </c>
      <c r="D111" s="206">
        <v>0</v>
      </c>
      <c r="E111" s="174">
        <f>C111+D111</f>
        <v>0</v>
      </c>
    </row>
    <row r="112" spans="1:5" ht="15" customHeight="1" x14ac:dyDescent="0.3">
      <c r="A112" s="197" t="s">
        <v>119</v>
      </c>
      <c r="B112" s="194">
        <v>4111</v>
      </c>
      <c r="C112" s="202"/>
      <c r="D112" s="202"/>
      <c r="E112" s="195"/>
    </row>
    <row r="113" spans="1:6" ht="15" customHeight="1" x14ac:dyDescent="0.3">
      <c r="A113" s="197" t="s">
        <v>120</v>
      </c>
      <c r="B113" s="194">
        <v>4112</v>
      </c>
      <c r="C113" s="202"/>
      <c r="D113" s="202"/>
      <c r="E113" s="195"/>
    </row>
    <row r="114" spans="1:6" ht="15" customHeight="1" x14ac:dyDescent="0.3">
      <c r="A114" s="197" t="s">
        <v>121</v>
      </c>
      <c r="B114" s="194">
        <v>4113</v>
      </c>
      <c r="C114" s="202"/>
      <c r="D114" s="202"/>
      <c r="E114" s="195"/>
    </row>
    <row r="115" spans="1:6" ht="15" customHeight="1" x14ac:dyDescent="0.3">
      <c r="A115" s="204" t="s">
        <v>122</v>
      </c>
      <c r="B115" s="205">
        <v>4210</v>
      </c>
      <c r="C115" s="206">
        <v>0</v>
      </c>
      <c r="D115" s="206">
        <v>0</v>
      </c>
      <c r="E115" s="174">
        <v>0</v>
      </c>
    </row>
    <row r="116" spans="1:6" ht="15" customHeight="1" x14ac:dyDescent="0.3">
      <c r="A116" s="193" t="s">
        <v>123</v>
      </c>
      <c r="B116" s="194">
        <v>9000</v>
      </c>
      <c r="C116" s="202">
        <v>0</v>
      </c>
      <c r="D116" s="202">
        <v>0</v>
      </c>
      <c r="E116" s="195">
        <f>C116+D116</f>
        <v>0</v>
      </c>
    </row>
    <row r="117" spans="1:6" ht="15" customHeight="1" x14ac:dyDescent="0.25">
      <c r="A117" s="207"/>
      <c r="B117" s="143"/>
      <c r="C117" s="208"/>
      <c r="D117" s="209"/>
      <c r="E117" s="210"/>
    </row>
    <row r="118" spans="1:6" ht="15" customHeight="1" x14ac:dyDescent="0.25">
      <c r="A118" s="207"/>
      <c r="B118" s="143"/>
    </row>
    <row r="119" spans="1:6" ht="15" customHeight="1" x14ac:dyDescent="0.25">
      <c r="A119" s="207"/>
      <c r="B119" s="143"/>
    </row>
    <row r="120" spans="1:6" ht="15" customHeight="1" x14ac:dyDescent="0.25">
      <c r="A120" s="211"/>
      <c r="B120" s="212"/>
      <c r="C120" s="209"/>
      <c r="D120" s="209"/>
      <c r="E120" s="209"/>
      <c r="F120" s="209"/>
    </row>
    <row r="121" spans="1:6" s="218" customFormat="1" ht="21" customHeight="1" x14ac:dyDescent="0.35">
      <c r="A121" s="213" t="s">
        <v>165</v>
      </c>
      <c r="B121" s="214"/>
      <c r="C121" s="215"/>
      <c r="D121" s="216" t="s">
        <v>173</v>
      </c>
      <c r="E121" s="217"/>
      <c r="F121" s="217"/>
    </row>
    <row r="122" spans="1:6" ht="18.75" customHeight="1" x14ac:dyDescent="0.25">
      <c r="A122" s="213" t="s">
        <v>126</v>
      </c>
      <c r="C122" s="124" t="s">
        <v>127</v>
      </c>
      <c r="D122" s="219"/>
      <c r="E122" s="220"/>
      <c r="F122" s="220"/>
    </row>
    <row r="123" spans="1:6" ht="15" customHeight="1" x14ac:dyDescent="0.25">
      <c r="A123" s="221"/>
      <c r="B123" s="212"/>
      <c r="E123" s="222"/>
      <c r="F123" s="222"/>
    </row>
    <row r="124" spans="1:6" s="218" customFormat="1" ht="17.25" customHeight="1" x14ac:dyDescent="0.4">
      <c r="A124" s="223" t="s">
        <v>128</v>
      </c>
      <c r="B124" s="214"/>
      <c r="C124" s="224"/>
      <c r="D124" s="225" t="s">
        <v>141</v>
      </c>
      <c r="E124" s="217"/>
      <c r="F124" s="217"/>
    </row>
    <row r="125" spans="1:6" ht="14.25" customHeight="1" x14ac:dyDescent="0.25">
      <c r="A125" s="226"/>
      <c r="C125" s="124" t="s">
        <v>127</v>
      </c>
      <c r="D125" s="219"/>
      <c r="E125" s="222"/>
      <c r="F125" s="222"/>
    </row>
    <row r="126" spans="1:6" ht="14.25" customHeight="1" x14ac:dyDescent="0.25">
      <c r="B126" s="130"/>
      <c r="C126" s="220"/>
      <c r="D126" s="209"/>
      <c r="E126" s="209"/>
      <c r="F126" s="209"/>
    </row>
    <row r="127" spans="1:6" ht="14.25" customHeight="1" x14ac:dyDescent="0.25">
      <c r="B127" s="130"/>
      <c r="C127" s="220"/>
      <c r="D127" s="209"/>
      <c r="E127" s="209"/>
      <c r="F127" s="209"/>
    </row>
    <row r="128" spans="1:6" ht="14.25" customHeight="1" x14ac:dyDescent="0.25">
      <c r="B128" s="212"/>
    </row>
    <row r="129" spans="1:6" ht="15" customHeight="1" x14ac:dyDescent="0.25">
      <c r="A129" s="227" t="s">
        <v>170</v>
      </c>
      <c r="B129" s="212"/>
    </row>
    <row r="130" spans="1:6" ht="15" customHeight="1" x14ac:dyDescent="0.25">
      <c r="A130" s="124"/>
      <c r="B130" s="212"/>
    </row>
    <row r="131" spans="1:6" ht="11.25" customHeight="1" x14ac:dyDescent="0.25">
      <c r="B131" s="212"/>
    </row>
    <row r="132" spans="1:6" ht="15" customHeight="1" x14ac:dyDescent="0.25">
      <c r="A132" s="220" t="s">
        <v>131</v>
      </c>
      <c r="B132" s="212"/>
    </row>
    <row r="133" spans="1:6" ht="12.75" customHeight="1" x14ac:dyDescent="0.25">
      <c r="B133" s="212"/>
    </row>
    <row r="134" spans="1:6" ht="13.5" customHeight="1" x14ac:dyDescent="0.25">
      <c r="A134" s="228" t="s">
        <v>132</v>
      </c>
      <c r="B134" s="212"/>
      <c r="F134" s="209"/>
    </row>
    <row r="135" spans="1:6" ht="15" customHeight="1" x14ac:dyDescent="0.25">
      <c r="A135" s="229" t="s">
        <v>133</v>
      </c>
      <c r="B135" s="229"/>
      <c r="C135" s="229"/>
      <c r="D135" s="229"/>
      <c r="E135" s="229"/>
      <c r="F135" s="209"/>
    </row>
    <row r="136" spans="1:6" ht="15" customHeight="1" x14ac:dyDescent="0.25">
      <c r="A136" s="230" t="s">
        <v>134</v>
      </c>
      <c r="B136" s="212"/>
      <c r="C136" s="209"/>
      <c r="D136" s="209"/>
      <c r="E136" s="209"/>
      <c r="F136" s="209"/>
    </row>
    <row r="137" spans="1:6" ht="12.75" customHeight="1" x14ac:dyDescent="0.25">
      <c r="B137" s="212"/>
    </row>
  </sheetData>
  <mergeCells count="24">
    <mergeCell ref="A25:E25"/>
    <mergeCell ref="A32:A33"/>
    <mergeCell ref="C32:D32"/>
    <mergeCell ref="E32:E33"/>
    <mergeCell ref="A52:A53"/>
    <mergeCell ref="A135:E135"/>
    <mergeCell ref="C16:D16"/>
    <mergeCell ref="A19:E19"/>
    <mergeCell ref="A20:E20"/>
    <mergeCell ref="A22:E22"/>
    <mergeCell ref="A23:E23"/>
    <mergeCell ref="A24:E24"/>
    <mergeCell ref="C8:E9"/>
    <mergeCell ref="C10:E10"/>
    <mergeCell ref="C11:E11"/>
    <mergeCell ref="C12:E12"/>
    <mergeCell ref="C13:E13"/>
    <mergeCell ref="C15:D15"/>
    <mergeCell ref="C1:E1"/>
    <mergeCell ref="C2:E2"/>
    <mergeCell ref="C3:E3"/>
    <mergeCell ref="C4:E4"/>
    <mergeCell ref="C5:E5"/>
    <mergeCell ref="C7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abSelected="1" topLeftCell="A12" zoomScale="75" zoomScaleNormal="75" workbookViewId="0">
      <selection activeCell="C66" sqref="C66"/>
    </sheetView>
  </sheetViews>
  <sheetFormatPr defaultColWidth="9.109375" defaultRowHeight="13.2" x14ac:dyDescent="0.25"/>
  <cols>
    <col min="1" max="1" width="79" style="1" customWidth="1"/>
    <col min="2" max="2" width="10.6640625" style="40" customWidth="1"/>
    <col min="3" max="3" width="18.109375" style="1" customWidth="1"/>
    <col min="4" max="4" width="19" style="1" customWidth="1"/>
    <col min="5" max="5" width="24" style="1" customWidth="1"/>
    <col min="6" max="6" width="6.33203125" style="1" customWidth="1"/>
    <col min="7" max="256" width="9.109375" style="1"/>
    <col min="257" max="257" width="79" style="1" customWidth="1"/>
    <col min="258" max="258" width="10.6640625" style="1" customWidth="1"/>
    <col min="259" max="259" width="18.109375" style="1" customWidth="1"/>
    <col min="260" max="260" width="19" style="1" customWidth="1"/>
    <col min="261" max="261" width="24" style="1" customWidth="1"/>
    <col min="262" max="262" width="6.33203125" style="1" customWidth="1"/>
    <col min="263" max="512" width="9.109375" style="1"/>
    <col min="513" max="513" width="79" style="1" customWidth="1"/>
    <col min="514" max="514" width="10.6640625" style="1" customWidth="1"/>
    <col min="515" max="515" width="18.109375" style="1" customWidth="1"/>
    <col min="516" max="516" width="19" style="1" customWidth="1"/>
    <col min="517" max="517" width="24" style="1" customWidth="1"/>
    <col min="518" max="518" width="6.33203125" style="1" customWidth="1"/>
    <col min="519" max="768" width="9.109375" style="1"/>
    <col min="769" max="769" width="79" style="1" customWidth="1"/>
    <col min="770" max="770" width="10.6640625" style="1" customWidth="1"/>
    <col min="771" max="771" width="18.109375" style="1" customWidth="1"/>
    <col min="772" max="772" width="19" style="1" customWidth="1"/>
    <col min="773" max="773" width="24" style="1" customWidth="1"/>
    <col min="774" max="774" width="6.33203125" style="1" customWidth="1"/>
    <col min="775" max="1024" width="9.109375" style="1"/>
    <col min="1025" max="1025" width="79" style="1" customWidth="1"/>
    <col min="1026" max="1026" width="10.6640625" style="1" customWidth="1"/>
    <col min="1027" max="1027" width="18.109375" style="1" customWidth="1"/>
    <col min="1028" max="1028" width="19" style="1" customWidth="1"/>
    <col min="1029" max="1029" width="24" style="1" customWidth="1"/>
    <col min="1030" max="1030" width="6.33203125" style="1" customWidth="1"/>
    <col min="1031" max="1280" width="9.109375" style="1"/>
    <col min="1281" max="1281" width="79" style="1" customWidth="1"/>
    <col min="1282" max="1282" width="10.6640625" style="1" customWidth="1"/>
    <col min="1283" max="1283" width="18.109375" style="1" customWidth="1"/>
    <col min="1284" max="1284" width="19" style="1" customWidth="1"/>
    <col min="1285" max="1285" width="24" style="1" customWidth="1"/>
    <col min="1286" max="1286" width="6.33203125" style="1" customWidth="1"/>
    <col min="1287" max="1536" width="9.109375" style="1"/>
    <col min="1537" max="1537" width="79" style="1" customWidth="1"/>
    <col min="1538" max="1538" width="10.6640625" style="1" customWidth="1"/>
    <col min="1539" max="1539" width="18.109375" style="1" customWidth="1"/>
    <col min="1540" max="1540" width="19" style="1" customWidth="1"/>
    <col min="1541" max="1541" width="24" style="1" customWidth="1"/>
    <col min="1542" max="1542" width="6.33203125" style="1" customWidth="1"/>
    <col min="1543" max="1792" width="9.109375" style="1"/>
    <col min="1793" max="1793" width="79" style="1" customWidth="1"/>
    <col min="1794" max="1794" width="10.6640625" style="1" customWidth="1"/>
    <col min="1795" max="1795" width="18.109375" style="1" customWidth="1"/>
    <col min="1796" max="1796" width="19" style="1" customWidth="1"/>
    <col min="1797" max="1797" width="24" style="1" customWidth="1"/>
    <col min="1798" max="1798" width="6.33203125" style="1" customWidth="1"/>
    <col min="1799" max="2048" width="9.109375" style="1"/>
    <col min="2049" max="2049" width="79" style="1" customWidth="1"/>
    <col min="2050" max="2050" width="10.6640625" style="1" customWidth="1"/>
    <col min="2051" max="2051" width="18.109375" style="1" customWidth="1"/>
    <col min="2052" max="2052" width="19" style="1" customWidth="1"/>
    <col min="2053" max="2053" width="24" style="1" customWidth="1"/>
    <col min="2054" max="2054" width="6.33203125" style="1" customWidth="1"/>
    <col min="2055" max="2304" width="9.109375" style="1"/>
    <col min="2305" max="2305" width="79" style="1" customWidth="1"/>
    <col min="2306" max="2306" width="10.6640625" style="1" customWidth="1"/>
    <col min="2307" max="2307" width="18.109375" style="1" customWidth="1"/>
    <col min="2308" max="2308" width="19" style="1" customWidth="1"/>
    <col min="2309" max="2309" width="24" style="1" customWidth="1"/>
    <col min="2310" max="2310" width="6.33203125" style="1" customWidth="1"/>
    <col min="2311" max="2560" width="9.109375" style="1"/>
    <col min="2561" max="2561" width="79" style="1" customWidth="1"/>
    <col min="2562" max="2562" width="10.6640625" style="1" customWidth="1"/>
    <col min="2563" max="2563" width="18.109375" style="1" customWidth="1"/>
    <col min="2564" max="2564" width="19" style="1" customWidth="1"/>
    <col min="2565" max="2565" width="24" style="1" customWidth="1"/>
    <col min="2566" max="2566" width="6.33203125" style="1" customWidth="1"/>
    <col min="2567" max="2816" width="9.109375" style="1"/>
    <col min="2817" max="2817" width="79" style="1" customWidth="1"/>
    <col min="2818" max="2818" width="10.6640625" style="1" customWidth="1"/>
    <col min="2819" max="2819" width="18.109375" style="1" customWidth="1"/>
    <col min="2820" max="2820" width="19" style="1" customWidth="1"/>
    <col min="2821" max="2821" width="24" style="1" customWidth="1"/>
    <col min="2822" max="2822" width="6.33203125" style="1" customWidth="1"/>
    <col min="2823" max="3072" width="9.109375" style="1"/>
    <col min="3073" max="3073" width="79" style="1" customWidth="1"/>
    <col min="3074" max="3074" width="10.6640625" style="1" customWidth="1"/>
    <col min="3075" max="3075" width="18.109375" style="1" customWidth="1"/>
    <col min="3076" max="3076" width="19" style="1" customWidth="1"/>
    <col min="3077" max="3077" width="24" style="1" customWidth="1"/>
    <col min="3078" max="3078" width="6.33203125" style="1" customWidth="1"/>
    <col min="3079" max="3328" width="9.109375" style="1"/>
    <col min="3329" max="3329" width="79" style="1" customWidth="1"/>
    <col min="3330" max="3330" width="10.6640625" style="1" customWidth="1"/>
    <col min="3331" max="3331" width="18.109375" style="1" customWidth="1"/>
    <col min="3332" max="3332" width="19" style="1" customWidth="1"/>
    <col min="3333" max="3333" width="24" style="1" customWidth="1"/>
    <col min="3334" max="3334" width="6.33203125" style="1" customWidth="1"/>
    <col min="3335" max="3584" width="9.109375" style="1"/>
    <col min="3585" max="3585" width="79" style="1" customWidth="1"/>
    <col min="3586" max="3586" width="10.6640625" style="1" customWidth="1"/>
    <col min="3587" max="3587" width="18.109375" style="1" customWidth="1"/>
    <col min="3588" max="3588" width="19" style="1" customWidth="1"/>
    <col min="3589" max="3589" width="24" style="1" customWidth="1"/>
    <col min="3590" max="3590" width="6.33203125" style="1" customWidth="1"/>
    <col min="3591" max="3840" width="9.109375" style="1"/>
    <col min="3841" max="3841" width="79" style="1" customWidth="1"/>
    <col min="3842" max="3842" width="10.6640625" style="1" customWidth="1"/>
    <col min="3843" max="3843" width="18.109375" style="1" customWidth="1"/>
    <col min="3844" max="3844" width="19" style="1" customWidth="1"/>
    <col min="3845" max="3845" width="24" style="1" customWidth="1"/>
    <col min="3846" max="3846" width="6.33203125" style="1" customWidth="1"/>
    <col min="3847" max="4096" width="9.109375" style="1"/>
    <col min="4097" max="4097" width="79" style="1" customWidth="1"/>
    <col min="4098" max="4098" width="10.6640625" style="1" customWidth="1"/>
    <col min="4099" max="4099" width="18.109375" style="1" customWidth="1"/>
    <col min="4100" max="4100" width="19" style="1" customWidth="1"/>
    <col min="4101" max="4101" width="24" style="1" customWidth="1"/>
    <col min="4102" max="4102" width="6.33203125" style="1" customWidth="1"/>
    <col min="4103" max="4352" width="9.109375" style="1"/>
    <col min="4353" max="4353" width="79" style="1" customWidth="1"/>
    <col min="4354" max="4354" width="10.6640625" style="1" customWidth="1"/>
    <col min="4355" max="4355" width="18.109375" style="1" customWidth="1"/>
    <col min="4356" max="4356" width="19" style="1" customWidth="1"/>
    <col min="4357" max="4357" width="24" style="1" customWidth="1"/>
    <col min="4358" max="4358" width="6.33203125" style="1" customWidth="1"/>
    <col min="4359" max="4608" width="9.109375" style="1"/>
    <col min="4609" max="4609" width="79" style="1" customWidth="1"/>
    <col min="4610" max="4610" width="10.6640625" style="1" customWidth="1"/>
    <col min="4611" max="4611" width="18.109375" style="1" customWidth="1"/>
    <col min="4612" max="4612" width="19" style="1" customWidth="1"/>
    <col min="4613" max="4613" width="24" style="1" customWidth="1"/>
    <col min="4614" max="4614" width="6.33203125" style="1" customWidth="1"/>
    <col min="4615" max="4864" width="9.109375" style="1"/>
    <col min="4865" max="4865" width="79" style="1" customWidth="1"/>
    <col min="4866" max="4866" width="10.6640625" style="1" customWidth="1"/>
    <col min="4867" max="4867" width="18.109375" style="1" customWidth="1"/>
    <col min="4868" max="4868" width="19" style="1" customWidth="1"/>
    <col min="4869" max="4869" width="24" style="1" customWidth="1"/>
    <col min="4870" max="4870" width="6.33203125" style="1" customWidth="1"/>
    <col min="4871" max="5120" width="9.109375" style="1"/>
    <col min="5121" max="5121" width="79" style="1" customWidth="1"/>
    <col min="5122" max="5122" width="10.6640625" style="1" customWidth="1"/>
    <col min="5123" max="5123" width="18.109375" style="1" customWidth="1"/>
    <col min="5124" max="5124" width="19" style="1" customWidth="1"/>
    <col min="5125" max="5125" width="24" style="1" customWidth="1"/>
    <col min="5126" max="5126" width="6.33203125" style="1" customWidth="1"/>
    <col min="5127" max="5376" width="9.109375" style="1"/>
    <col min="5377" max="5377" width="79" style="1" customWidth="1"/>
    <col min="5378" max="5378" width="10.6640625" style="1" customWidth="1"/>
    <col min="5379" max="5379" width="18.109375" style="1" customWidth="1"/>
    <col min="5380" max="5380" width="19" style="1" customWidth="1"/>
    <col min="5381" max="5381" width="24" style="1" customWidth="1"/>
    <col min="5382" max="5382" width="6.33203125" style="1" customWidth="1"/>
    <col min="5383" max="5632" width="9.109375" style="1"/>
    <col min="5633" max="5633" width="79" style="1" customWidth="1"/>
    <col min="5634" max="5634" width="10.6640625" style="1" customWidth="1"/>
    <col min="5635" max="5635" width="18.109375" style="1" customWidth="1"/>
    <col min="5636" max="5636" width="19" style="1" customWidth="1"/>
    <col min="5637" max="5637" width="24" style="1" customWidth="1"/>
    <col min="5638" max="5638" width="6.33203125" style="1" customWidth="1"/>
    <col min="5639" max="5888" width="9.109375" style="1"/>
    <col min="5889" max="5889" width="79" style="1" customWidth="1"/>
    <col min="5890" max="5890" width="10.6640625" style="1" customWidth="1"/>
    <col min="5891" max="5891" width="18.109375" style="1" customWidth="1"/>
    <col min="5892" max="5892" width="19" style="1" customWidth="1"/>
    <col min="5893" max="5893" width="24" style="1" customWidth="1"/>
    <col min="5894" max="5894" width="6.33203125" style="1" customWidth="1"/>
    <col min="5895" max="6144" width="9.109375" style="1"/>
    <col min="6145" max="6145" width="79" style="1" customWidth="1"/>
    <col min="6146" max="6146" width="10.6640625" style="1" customWidth="1"/>
    <col min="6147" max="6147" width="18.109375" style="1" customWidth="1"/>
    <col min="6148" max="6148" width="19" style="1" customWidth="1"/>
    <col min="6149" max="6149" width="24" style="1" customWidth="1"/>
    <col min="6150" max="6150" width="6.33203125" style="1" customWidth="1"/>
    <col min="6151" max="6400" width="9.109375" style="1"/>
    <col min="6401" max="6401" width="79" style="1" customWidth="1"/>
    <col min="6402" max="6402" width="10.6640625" style="1" customWidth="1"/>
    <col min="6403" max="6403" width="18.109375" style="1" customWidth="1"/>
    <col min="6404" max="6404" width="19" style="1" customWidth="1"/>
    <col min="6405" max="6405" width="24" style="1" customWidth="1"/>
    <col min="6406" max="6406" width="6.33203125" style="1" customWidth="1"/>
    <col min="6407" max="6656" width="9.109375" style="1"/>
    <col min="6657" max="6657" width="79" style="1" customWidth="1"/>
    <col min="6658" max="6658" width="10.6640625" style="1" customWidth="1"/>
    <col min="6659" max="6659" width="18.109375" style="1" customWidth="1"/>
    <col min="6660" max="6660" width="19" style="1" customWidth="1"/>
    <col min="6661" max="6661" width="24" style="1" customWidth="1"/>
    <col min="6662" max="6662" width="6.33203125" style="1" customWidth="1"/>
    <col min="6663" max="6912" width="9.109375" style="1"/>
    <col min="6913" max="6913" width="79" style="1" customWidth="1"/>
    <col min="6914" max="6914" width="10.6640625" style="1" customWidth="1"/>
    <col min="6915" max="6915" width="18.109375" style="1" customWidth="1"/>
    <col min="6916" max="6916" width="19" style="1" customWidth="1"/>
    <col min="6917" max="6917" width="24" style="1" customWidth="1"/>
    <col min="6918" max="6918" width="6.33203125" style="1" customWidth="1"/>
    <col min="6919" max="7168" width="9.109375" style="1"/>
    <col min="7169" max="7169" width="79" style="1" customWidth="1"/>
    <col min="7170" max="7170" width="10.6640625" style="1" customWidth="1"/>
    <col min="7171" max="7171" width="18.109375" style="1" customWidth="1"/>
    <col min="7172" max="7172" width="19" style="1" customWidth="1"/>
    <col min="7173" max="7173" width="24" style="1" customWidth="1"/>
    <col min="7174" max="7174" width="6.33203125" style="1" customWidth="1"/>
    <col min="7175" max="7424" width="9.109375" style="1"/>
    <col min="7425" max="7425" width="79" style="1" customWidth="1"/>
    <col min="7426" max="7426" width="10.6640625" style="1" customWidth="1"/>
    <col min="7427" max="7427" width="18.109375" style="1" customWidth="1"/>
    <col min="7428" max="7428" width="19" style="1" customWidth="1"/>
    <col min="7429" max="7429" width="24" style="1" customWidth="1"/>
    <col min="7430" max="7430" width="6.33203125" style="1" customWidth="1"/>
    <col min="7431" max="7680" width="9.109375" style="1"/>
    <col min="7681" max="7681" width="79" style="1" customWidth="1"/>
    <col min="7682" max="7682" width="10.6640625" style="1" customWidth="1"/>
    <col min="7683" max="7683" width="18.109375" style="1" customWidth="1"/>
    <col min="7684" max="7684" width="19" style="1" customWidth="1"/>
    <col min="7685" max="7685" width="24" style="1" customWidth="1"/>
    <col min="7686" max="7686" width="6.33203125" style="1" customWidth="1"/>
    <col min="7687" max="7936" width="9.109375" style="1"/>
    <col min="7937" max="7937" width="79" style="1" customWidth="1"/>
    <col min="7938" max="7938" width="10.6640625" style="1" customWidth="1"/>
    <col min="7939" max="7939" width="18.109375" style="1" customWidth="1"/>
    <col min="7940" max="7940" width="19" style="1" customWidth="1"/>
    <col min="7941" max="7941" width="24" style="1" customWidth="1"/>
    <col min="7942" max="7942" width="6.33203125" style="1" customWidth="1"/>
    <col min="7943" max="8192" width="9.109375" style="1"/>
    <col min="8193" max="8193" width="79" style="1" customWidth="1"/>
    <col min="8194" max="8194" width="10.6640625" style="1" customWidth="1"/>
    <col min="8195" max="8195" width="18.109375" style="1" customWidth="1"/>
    <col min="8196" max="8196" width="19" style="1" customWidth="1"/>
    <col min="8197" max="8197" width="24" style="1" customWidth="1"/>
    <col min="8198" max="8198" width="6.33203125" style="1" customWidth="1"/>
    <col min="8199" max="8448" width="9.109375" style="1"/>
    <col min="8449" max="8449" width="79" style="1" customWidth="1"/>
    <col min="8450" max="8450" width="10.6640625" style="1" customWidth="1"/>
    <col min="8451" max="8451" width="18.109375" style="1" customWidth="1"/>
    <col min="8452" max="8452" width="19" style="1" customWidth="1"/>
    <col min="8453" max="8453" width="24" style="1" customWidth="1"/>
    <col min="8454" max="8454" width="6.33203125" style="1" customWidth="1"/>
    <col min="8455" max="8704" width="9.109375" style="1"/>
    <col min="8705" max="8705" width="79" style="1" customWidth="1"/>
    <col min="8706" max="8706" width="10.6640625" style="1" customWidth="1"/>
    <col min="8707" max="8707" width="18.109375" style="1" customWidth="1"/>
    <col min="8708" max="8708" width="19" style="1" customWidth="1"/>
    <col min="8709" max="8709" width="24" style="1" customWidth="1"/>
    <col min="8710" max="8710" width="6.33203125" style="1" customWidth="1"/>
    <col min="8711" max="8960" width="9.109375" style="1"/>
    <col min="8961" max="8961" width="79" style="1" customWidth="1"/>
    <col min="8962" max="8962" width="10.6640625" style="1" customWidth="1"/>
    <col min="8963" max="8963" width="18.109375" style="1" customWidth="1"/>
    <col min="8964" max="8964" width="19" style="1" customWidth="1"/>
    <col min="8965" max="8965" width="24" style="1" customWidth="1"/>
    <col min="8966" max="8966" width="6.33203125" style="1" customWidth="1"/>
    <col min="8967" max="9216" width="9.109375" style="1"/>
    <col min="9217" max="9217" width="79" style="1" customWidth="1"/>
    <col min="9218" max="9218" width="10.6640625" style="1" customWidth="1"/>
    <col min="9219" max="9219" width="18.109375" style="1" customWidth="1"/>
    <col min="9220" max="9220" width="19" style="1" customWidth="1"/>
    <col min="9221" max="9221" width="24" style="1" customWidth="1"/>
    <col min="9222" max="9222" width="6.33203125" style="1" customWidth="1"/>
    <col min="9223" max="9472" width="9.109375" style="1"/>
    <col min="9473" max="9473" width="79" style="1" customWidth="1"/>
    <col min="9474" max="9474" width="10.6640625" style="1" customWidth="1"/>
    <col min="9475" max="9475" width="18.109375" style="1" customWidth="1"/>
    <col min="9476" max="9476" width="19" style="1" customWidth="1"/>
    <col min="9477" max="9477" width="24" style="1" customWidth="1"/>
    <col min="9478" max="9478" width="6.33203125" style="1" customWidth="1"/>
    <col min="9479" max="9728" width="9.109375" style="1"/>
    <col min="9729" max="9729" width="79" style="1" customWidth="1"/>
    <col min="9730" max="9730" width="10.6640625" style="1" customWidth="1"/>
    <col min="9731" max="9731" width="18.109375" style="1" customWidth="1"/>
    <col min="9732" max="9732" width="19" style="1" customWidth="1"/>
    <col min="9733" max="9733" width="24" style="1" customWidth="1"/>
    <col min="9734" max="9734" width="6.33203125" style="1" customWidth="1"/>
    <col min="9735" max="9984" width="9.109375" style="1"/>
    <col min="9985" max="9985" width="79" style="1" customWidth="1"/>
    <col min="9986" max="9986" width="10.6640625" style="1" customWidth="1"/>
    <col min="9987" max="9987" width="18.109375" style="1" customWidth="1"/>
    <col min="9988" max="9988" width="19" style="1" customWidth="1"/>
    <col min="9989" max="9989" width="24" style="1" customWidth="1"/>
    <col min="9990" max="9990" width="6.33203125" style="1" customWidth="1"/>
    <col min="9991" max="10240" width="9.109375" style="1"/>
    <col min="10241" max="10241" width="79" style="1" customWidth="1"/>
    <col min="10242" max="10242" width="10.6640625" style="1" customWidth="1"/>
    <col min="10243" max="10243" width="18.109375" style="1" customWidth="1"/>
    <col min="10244" max="10244" width="19" style="1" customWidth="1"/>
    <col min="10245" max="10245" width="24" style="1" customWidth="1"/>
    <col min="10246" max="10246" width="6.33203125" style="1" customWidth="1"/>
    <col min="10247" max="10496" width="9.109375" style="1"/>
    <col min="10497" max="10497" width="79" style="1" customWidth="1"/>
    <col min="10498" max="10498" width="10.6640625" style="1" customWidth="1"/>
    <col min="10499" max="10499" width="18.109375" style="1" customWidth="1"/>
    <col min="10500" max="10500" width="19" style="1" customWidth="1"/>
    <col min="10501" max="10501" width="24" style="1" customWidth="1"/>
    <col min="10502" max="10502" width="6.33203125" style="1" customWidth="1"/>
    <col min="10503" max="10752" width="9.109375" style="1"/>
    <col min="10753" max="10753" width="79" style="1" customWidth="1"/>
    <col min="10754" max="10754" width="10.6640625" style="1" customWidth="1"/>
    <col min="10755" max="10755" width="18.109375" style="1" customWidth="1"/>
    <col min="10756" max="10756" width="19" style="1" customWidth="1"/>
    <col min="10757" max="10757" width="24" style="1" customWidth="1"/>
    <col min="10758" max="10758" width="6.33203125" style="1" customWidth="1"/>
    <col min="10759" max="11008" width="9.109375" style="1"/>
    <col min="11009" max="11009" width="79" style="1" customWidth="1"/>
    <col min="11010" max="11010" width="10.6640625" style="1" customWidth="1"/>
    <col min="11011" max="11011" width="18.109375" style="1" customWidth="1"/>
    <col min="11012" max="11012" width="19" style="1" customWidth="1"/>
    <col min="11013" max="11013" width="24" style="1" customWidth="1"/>
    <col min="11014" max="11014" width="6.33203125" style="1" customWidth="1"/>
    <col min="11015" max="11264" width="9.109375" style="1"/>
    <col min="11265" max="11265" width="79" style="1" customWidth="1"/>
    <col min="11266" max="11266" width="10.6640625" style="1" customWidth="1"/>
    <col min="11267" max="11267" width="18.109375" style="1" customWidth="1"/>
    <col min="11268" max="11268" width="19" style="1" customWidth="1"/>
    <col min="11269" max="11269" width="24" style="1" customWidth="1"/>
    <col min="11270" max="11270" width="6.33203125" style="1" customWidth="1"/>
    <col min="11271" max="11520" width="9.109375" style="1"/>
    <col min="11521" max="11521" width="79" style="1" customWidth="1"/>
    <col min="11522" max="11522" width="10.6640625" style="1" customWidth="1"/>
    <col min="11523" max="11523" width="18.109375" style="1" customWidth="1"/>
    <col min="11524" max="11524" width="19" style="1" customWidth="1"/>
    <col min="11525" max="11525" width="24" style="1" customWidth="1"/>
    <col min="11526" max="11526" width="6.33203125" style="1" customWidth="1"/>
    <col min="11527" max="11776" width="9.109375" style="1"/>
    <col min="11777" max="11777" width="79" style="1" customWidth="1"/>
    <col min="11778" max="11778" width="10.6640625" style="1" customWidth="1"/>
    <col min="11779" max="11779" width="18.109375" style="1" customWidth="1"/>
    <col min="11780" max="11780" width="19" style="1" customWidth="1"/>
    <col min="11781" max="11781" width="24" style="1" customWidth="1"/>
    <col min="11782" max="11782" width="6.33203125" style="1" customWidth="1"/>
    <col min="11783" max="12032" width="9.109375" style="1"/>
    <col min="12033" max="12033" width="79" style="1" customWidth="1"/>
    <col min="12034" max="12034" width="10.6640625" style="1" customWidth="1"/>
    <col min="12035" max="12035" width="18.109375" style="1" customWidth="1"/>
    <col min="12036" max="12036" width="19" style="1" customWidth="1"/>
    <col min="12037" max="12037" width="24" style="1" customWidth="1"/>
    <col min="12038" max="12038" width="6.33203125" style="1" customWidth="1"/>
    <col min="12039" max="12288" width="9.109375" style="1"/>
    <col min="12289" max="12289" width="79" style="1" customWidth="1"/>
    <col min="12290" max="12290" width="10.6640625" style="1" customWidth="1"/>
    <col min="12291" max="12291" width="18.109375" style="1" customWidth="1"/>
    <col min="12292" max="12292" width="19" style="1" customWidth="1"/>
    <col min="12293" max="12293" width="24" style="1" customWidth="1"/>
    <col min="12294" max="12294" width="6.33203125" style="1" customWidth="1"/>
    <col min="12295" max="12544" width="9.109375" style="1"/>
    <col min="12545" max="12545" width="79" style="1" customWidth="1"/>
    <col min="12546" max="12546" width="10.6640625" style="1" customWidth="1"/>
    <col min="12547" max="12547" width="18.109375" style="1" customWidth="1"/>
    <col min="12548" max="12548" width="19" style="1" customWidth="1"/>
    <col min="12549" max="12549" width="24" style="1" customWidth="1"/>
    <col min="12550" max="12550" width="6.33203125" style="1" customWidth="1"/>
    <col min="12551" max="12800" width="9.109375" style="1"/>
    <col min="12801" max="12801" width="79" style="1" customWidth="1"/>
    <col min="12802" max="12802" width="10.6640625" style="1" customWidth="1"/>
    <col min="12803" max="12803" width="18.109375" style="1" customWidth="1"/>
    <col min="12804" max="12804" width="19" style="1" customWidth="1"/>
    <col min="12805" max="12805" width="24" style="1" customWidth="1"/>
    <col min="12806" max="12806" width="6.33203125" style="1" customWidth="1"/>
    <col min="12807" max="13056" width="9.109375" style="1"/>
    <col min="13057" max="13057" width="79" style="1" customWidth="1"/>
    <col min="13058" max="13058" width="10.6640625" style="1" customWidth="1"/>
    <col min="13059" max="13059" width="18.109375" style="1" customWidth="1"/>
    <col min="13060" max="13060" width="19" style="1" customWidth="1"/>
    <col min="13061" max="13061" width="24" style="1" customWidth="1"/>
    <col min="13062" max="13062" width="6.33203125" style="1" customWidth="1"/>
    <col min="13063" max="13312" width="9.109375" style="1"/>
    <col min="13313" max="13313" width="79" style="1" customWidth="1"/>
    <col min="13314" max="13314" width="10.6640625" style="1" customWidth="1"/>
    <col min="13315" max="13315" width="18.109375" style="1" customWidth="1"/>
    <col min="13316" max="13316" width="19" style="1" customWidth="1"/>
    <col min="13317" max="13317" width="24" style="1" customWidth="1"/>
    <col min="13318" max="13318" width="6.33203125" style="1" customWidth="1"/>
    <col min="13319" max="13568" width="9.109375" style="1"/>
    <col min="13569" max="13569" width="79" style="1" customWidth="1"/>
    <col min="13570" max="13570" width="10.6640625" style="1" customWidth="1"/>
    <col min="13571" max="13571" width="18.109375" style="1" customWidth="1"/>
    <col min="13572" max="13572" width="19" style="1" customWidth="1"/>
    <col min="13573" max="13573" width="24" style="1" customWidth="1"/>
    <col min="13574" max="13574" width="6.33203125" style="1" customWidth="1"/>
    <col min="13575" max="13824" width="9.109375" style="1"/>
    <col min="13825" max="13825" width="79" style="1" customWidth="1"/>
    <col min="13826" max="13826" width="10.6640625" style="1" customWidth="1"/>
    <col min="13827" max="13827" width="18.109375" style="1" customWidth="1"/>
    <col min="13828" max="13828" width="19" style="1" customWidth="1"/>
    <col min="13829" max="13829" width="24" style="1" customWidth="1"/>
    <col min="13830" max="13830" width="6.33203125" style="1" customWidth="1"/>
    <col min="13831" max="14080" width="9.109375" style="1"/>
    <col min="14081" max="14081" width="79" style="1" customWidth="1"/>
    <col min="14082" max="14082" width="10.6640625" style="1" customWidth="1"/>
    <col min="14083" max="14083" width="18.109375" style="1" customWidth="1"/>
    <col min="14084" max="14084" width="19" style="1" customWidth="1"/>
    <col min="14085" max="14085" width="24" style="1" customWidth="1"/>
    <col min="14086" max="14086" width="6.33203125" style="1" customWidth="1"/>
    <col min="14087" max="14336" width="9.109375" style="1"/>
    <col min="14337" max="14337" width="79" style="1" customWidth="1"/>
    <col min="14338" max="14338" width="10.6640625" style="1" customWidth="1"/>
    <col min="14339" max="14339" width="18.109375" style="1" customWidth="1"/>
    <col min="14340" max="14340" width="19" style="1" customWidth="1"/>
    <col min="14341" max="14341" width="24" style="1" customWidth="1"/>
    <col min="14342" max="14342" width="6.33203125" style="1" customWidth="1"/>
    <col min="14343" max="14592" width="9.109375" style="1"/>
    <col min="14593" max="14593" width="79" style="1" customWidth="1"/>
    <col min="14594" max="14594" width="10.6640625" style="1" customWidth="1"/>
    <col min="14595" max="14595" width="18.109375" style="1" customWidth="1"/>
    <col min="14596" max="14596" width="19" style="1" customWidth="1"/>
    <col min="14597" max="14597" width="24" style="1" customWidth="1"/>
    <col min="14598" max="14598" width="6.33203125" style="1" customWidth="1"/>
    <col min="14599" max="14848" width="9.109375" style="1"/>
    <col min="14849" max="14849" width="79" style="1" customWidth="1"/>
    <col min="14850" max="14850" width="10.6640625" style="1" customWidth="1"/>
    <col min="14851" max="14851" width="18.109375" style="1" customWidth="1"/>
    <col min="14852" max="14852" width="19" style="1" customWidth="1"/>
    <col min="14853" max="14853" width="24" style="1" customWidth="1"/>
    <col min="14854" max="14854" width="6.33203125" style="1" customWidth="1"/>
    <col min="14855" max="15104" width="9.109375" style="1"/>
    <col min="15105" max="15105" width="79" style="1" customWidth="1"/>
    <col min="15106" max="15106" width="10.6640625" style="1" customWidth="1"/>
    <col min="15107" max="15107" width="18.109375" style="1" customWidth="1"/>
    <col min="15108" max="15108" width="19" style="1" customWidth="1"/>
    <col min="15109" max="15109" width="24" style="1" customWidth="1"/>
    <col min="15110" max="15110" width="6.33203125" style="1" customWidth="1"/>
    <col min="15111" max="15360" width="9.109375" style="1"/>
    <col min="15361" max="15361" width="79" style="1" customWidth="1"/>
    <col min="15362" max="15362" width="10.6640625" style="1" customWidth="1"/>
    <col min="15363" max="15363" width="18.109375" style="1" customWidth="1"/>
    <col min="15364" max="15364" width="19" style="1" customWidth="1"/>
    <col min="15365" max="15365" width="24" style="1" customWidth="1"/>
    <col min="15366" max="15366" width="6.33203125" style="1" customWidth="1"/>
    <col min="15367" max="15616" width="9.109375" style="1"/>
    <col min="15617" max="15617" width="79" style="1" customWidth="1"/>
    <col min="15618" max="15618" width="10.6640625" style="1" customWidth="1"/>
    <col min="15619" max="15619" width="18.109375" style="1" customWidth="1"/>
    <col min="15620" max="15620" width="19" style="1" customWidth="1"/>
    <col min="15621" max="15621" width="24" style="1" customWidth="1"/>
    <col min="15622" max="15622" width="6.33203125" style="1" customWidth="1"/>
    <col min="15623" max="15872" width="9.109375" style="1"/>
    <col min="15873" max="15873" width="79" style="1" customWidth="1"/>
    <col min="15874" max="15874" width="10.6640625" style="1" customWidth="1"/>
    <col min="15875" max="15875" width="18.109375" style="1" customWidth="1"/>
    <col min="15876" max="15876" width="19" style="1" customWidth="1"/>
    <col min="15877" max="15877" width="24" style="1" customWidth="1"/>
    <col min="15878" max="15878" width="6.33203125" style="1" customWidth="1"/>
    <col min="15879" max="16128" width="9.109375" style="1"/>
    <col min="16129" max="16129" width="79" style="1" customWidth="1"/>
    <col min="16130" max="16130" width="10.6640625" style="1" customWidth="1"/>
    <col min="16131" max="16131" width="18.109375" style="1" customWidth="1"/>
    <col min="16132" max="16132" width="19" style="1" customWidth="1"/>
    <col min="16133" max="16133" width="24" style="1" customWidth="1"/>
    <col min="16134" max="16134" width="6.33203125" style="1" customWidth="1"/>
    <col min="16135" max="16384" width="9.109375" style="1"/>
  </cols>
  <sheetData>
    <row r="1" spans="1:5" ht="14.25" customHeight="1" x14ac:dyDescent="0.25">
      <c r="B1" s="2"/>
      <c r="C1" s="3" t="s">
        <v>0</v>
      </c>
      <c r="D1" s="3"/>
      <c r="E1" s="3"/>
    </row>
    <row r="2" spans="1:5" ht="12" customHeight="1" x14ac:dyDescent="0.25">
      <c r="B2" s="2"/>
      <c r="C2" s="3" t="s">
        <v>1</v>
      </c>
      <c r="D2" s="3"/>
      <c r="E2" s="3"/>
    </row>
    <row r="3" spans="1:5" ht="12" customHeight="1" x14ac:dyDescent="0.25">
      <c r="B3" s="2"/>
      <c r="C3" s="3" t="s">
        <v>2</v>
      </c>
      <c r="D3" s="3"/>
      <c r="E3" s="3"/>
    </row>
    <row r="4" spans="1:5" ht="12" customHeight="1" x14ac:dyDescent="0.25">
      <c r="B4" s="2"/>
      <c r="C4" s="3" t="s">
        <v>3</v>
      </c>
      <c r="D4" s="3"/>
      <c r="E4" s="3"/>
    </row>
    <row r="5" spans="1:5" ht="12" customHeight="1" x14ac:dyDescent="0.25">
      <c r="B5" s="2"/>
      <c r="C5" s="3" t="s">
        <v>4</v>
      </c>
      <c r="D5" s="3"/>
      <c r="E5" s="3"/>
    </row>
    <row r="6" spans="1:5" ht="12" customHeight="1" x14ac:dyDescent="0.25">
      <c r="B6" s="2"/>
      <c r="C6" s="4"/>
      <c r="D6" s="4"/>
      <c r="E6" s="4"/>
    </row>
    <row r="7" spans="1:5" ht="18" customHeight="1" x14ac:dyDescent="0.25">
      <c r="B7" s="5"/>
      <c r="C7" s="6" t="s">
        <v>5</v>
      </c>
      <c r="D7" s="6"/>
      <c r="E7" s="57">
        <f>E35</f>
        <v>1581849</v>
      </c>
    </row>
    <row r="8" spans="1:5" ht="12.75" customHeight="1" x14ac:dyDescent="0.25">
      <c r="A8" s="7"/>
      <c r="B8" s="5"/>
      <c r="C8" s="264" t="s">
        <v>174</v>
      </c>
      <c r="D8" s="264"/>
      <c r="E8" s="264"/>
    </row>
    <row r="9" spans="1:5" ht="19.5" customHeight="1" x14ac:dyDescent="0.25">
      <c r="A9" s="7"/>
      <c r="B9" s="5"/>
      <c r="C9" s="264"/>
      <c r="D9" s="264"/>
      <c r="E9" s="264"/>
    </row>
    <row r="10" spans="1:5" ht="11.25" customHeight="1" x14ac:dyDescent="0.25">
      <c r="B10" s="2"/>
      <c r="C10" s="58" t="s">
        <v>7</v>
      </c>
      <c r="D10" s="58"/>
      <c r="E10" s="58"/>
    </row>
    <row r="11" spans="1:5" ht="19.8" customHeight="1" x14ac:dyDescent="0.25">
      <c r="A11" s="9"/>
      <c r="B11" s="2"/>
      <c r="C11" s="10" t="s">
        <v>157</v>
      </c>
      <c r="D11" s="10"/>
      <c r="E11" s="10"/>
    </row>
    <row r="12" spans="1:5" ht="19.8" customHeight="1" x14ac:dyDescent="0.25">
      <c r="A12" s="9"/>
      <c r="B12" s="11"/>
      <c r="C12" s="59" t="s">
        <v>158</v>
      </c>
      <c r="D12" s="59"/>
      <c r="E12" s="59"/>
    </row>
    <row r="13" spans="1:5" ht="10.5" customHeight="1" x14ac:dyDescent="0.25">
      <c r="A13" s="9"/>
      <c r="B13" s="11"/>
      <c r="C13" s="58" t="s">
        <v>10</v>
      </c>
      <c r="D13" s="58"/>
      <c r="E13" s="58"/>
    </row>
    <row r="14" spans="1:5" ht="18" customHeight="1" x14ac:dyDescent="0.25">
      <c r="B14" s="12"/>
      <c r="C14" s="60"/>
      <c r="D14" s="265"/>
      <c r="E14" s="266" t="s">
        <v>159</v>
      </c>
    </row>
    <row r="15" spans="1:5" ht="10.5" customHeight="1" x14ac:dyDescent="0.25">
      <c r="B15" s="2"/>
      <c r="C15" s="58" t="s">
        <v>137</v>
      </c>
      <c r="D15" s="58"/>
      <c r="E15" s="120"/>
    </row>
    <row r="16" spans="1:5" ht="14.25" customHeight="1" x14ac:dyDescent="0.25">
      <c r="B16" s="2"/>
      <c r="C16" s="63" t="s">
        <v>160</v>
      </c>
      <c r="D16" s="63"/>
      <c r="E16" s="15"/>
    </row>
    <row r="17" spans="1:5" ht="15" customHeight="1" x14ac:dyDescent="0.25">
      <c r="B17" s="2"/>
      <c r="C17" s="16"/>
      <c r="D17" s="17"/>
      <c r="E17" s="2" t="s">
        <v>14</v>
      </c>
    </row>
    <row r="18" spans="1:5" ht="12.75" customHeight="1" x14ac:dyDescent="0.25">
      <c r="B18" s="2"/>
      <c r="C18" s="18"/>
      <c r="D18" s="18"/>
    </row>
    <row r="19" spans="1:5" ht="20.399999999999999" x14ac:dyDescent="0.35">
      <c r="A19" s="19" t="s">
        <v>172</v>
      </c>
      <c r="B19" s="19"/>
      <c r="C19" s="19"/>
      <c r="D19" s="19"/>
      <c r="E19" s="19"/>
    </row>
    <row r="20" spans="1:5" ht="18" customHeight="1" x14ac:dyDescent="0.35">
      <c r="A20" s="19" t="s">
        <v>161</v>
      </c>
      <c r="B20" s="19"/>
      <c r="C20" s="19"/>
      <c r="D20" s="19"/>
      <c r="E20" s="19"/>
    </row>
    <row r="21" spans="1:5" ht="14.25" customHeight="1" x14ac:dyDescent="0.3">
      <c r="A21" s="20"/>
      <c r="B21" s="21"/>
      <c r="C21" s="20"/>
      <c r="D21" s="20"/>
      <c r="E21" s="20"/>
    </row>
    <row r="22" spans="1:5" ht="18" customHeight="1" x14ac:dyDescent="0.25">
      <c r="A22" s="22" t="s">
        <v>17</v>
      </c>
      <c r="B22" s="22"/>
      <c r="C22" s="22"/>
      <c r="D22" s="22"/>
      <c r="E22" s="22"/>
    </row>
    <row r="23" spans="1:5" ht="15" customHeight="1" x14ac:dyDescent="0.25">
      <c r="A23" s="23" t="s">
        <v>18</v>
      </c>
      <c r="B23" s="23"/>
      <c r="C23" s="23"/>
      <c r="D23" s="23"/>
      <c r="E23" s="23"/>
    </row>
    <row r="24" spans="1:5" ht="18" customHeight="1" x14ac:dyDescent="0.25">
      <c r="A24" s="24" t="s">
        <v>19</v>
      </c>
      <c r="B24" s="24"/>
      <c r="C24" s="24"/>
      <c r="D24" s="24"/>
      <c r="E24" s="24"/>
    </row>
    <row r="25" spans="1:5" ht="12" customHeight="1" x14ac:dyDescent="0.25">
      <c r="A25" s="23" t="s">
        <v>20</v>
      </c>
      <c r="B25" s="23"/>
      <c r="C25" s="23"/>
      <c r="D25" s="23"/>
      <c r="E25" s="23"/>
    </row>
    <row r="26" spans="1:5" s="26" customFormat="1" ht="13.5" customHeight="1" x14ac:dyDescent="0.25">
      <c r="A26" s="25" t="s">
        <v>148</v>
      </c>
      <c r="B26" s="25"/>
      <c r="C26" s="25"/>
      <c r="D26" s="25"/>
      <c r="E26" s="25"/>
    </row>
    <row r="27" spans="1:5" s="26" customFormat="1" ht="14.25" customHeight="1" x14ac:dyDescent="0.25">
      <c r="A27" s="30" t="s">
        <v>22</v>
      </c>
      <c r="B27" s="66" t="s">
        <v>23</v>
      </c>
      <c r="C27" s="67" t="s">
        <v>162</v>
      </c>
      <c r="D27" s="67"/>
      <c r="E27" s="67"/>
    </row>
    <row r="28" spans="1:5" s="26" customFormat="1" ht="15" customHeight="1" x14ac:dyDescent="0.25">
      <c r="A28" s="30" t="s">
        <v>25</v>
      </c>
      <c r="B28" s="65"/>
      <c r="C28" s="65"/>
      <c r="D28" s="65"/>
      <c r="E28" s="65"/>
    </row>
    <row r="29" spans="1:5" s="26" customFormat="1" ht="15" customHeight="1" x14ac:dyDescent="0.25">
      <c r="A29" s="29" t="s">
        <v>26</v>
      </c>
      <c r="B29" s="30"/>
      <c r="C29" s="27"/>
      <c r="D29" s="27"/>
      <c r="E29" s="27"/>
    </row>
    <row r="30" spans="1:5" ht="15.75" customHeight="1" x14ac:dyDescent="0.3">
      <c r="A30" s="68" t="s">
        <v>149</v>
      </c>
      <c r="B30" s="233" t="s">
        <v>150</v>
      </c>
      <c r="C30" s="70"/>
      <c r="D30" s="70"/>
      <c r="E30" s="70"/>
    </row>
    <row r="31" spans="1:5" ht="13.5" customHeight="1" x14ac:dyDescent="0.3">
      <c r="A31" s="71"/>
      <c r="B31" s="72"/>
      <c r="C31" s="70"/>
      <c r="D31" s="70"/>
      <c r="E31" s="234" t="s">
        <v>139</v>
      </c>
    </row>
    <row r="32" spans="1:5" ht="17.25" customHeight="1" x14ac:dyDescent="0.25">
      <c r="A32" s="77" t="s">
        <v>30</v>
      </c>
      <c r="B32" s="121"/>
      <c r="C32" s="75" t="s">
        <v>31</v>
      </c>
      <c r="D32" s="76"/>
      <c r="E32" s="77" t="s">
        <v>32</v>
      </c>
    </row>
    <row r="33" spans="1:6" ht="18.75" customHeight="1" x14ac:dyDescent="0.25">
      <c r="A33" s="80"/>
      <c r="B33" s="78" t="s">
        <v>33</v>
      </c>
      <c r="C33" s="79" t="s">
        <v>34</v>
      </c>
      <c r="D33" s="235" t="s">
        <v>35</v>
      </c>
      <c r="E33" s="80"/>
    </row>
    <row r="34" spans="1:6" s="33" customFormat="1" ht="10.5" customHeight="1" x14ac:dyDescent="0.25">
      <c r="A34" s="81" t="s">
        <v>36</v>
      </c>
      <c r="B34" s="82" t="s">
        <v>37</v>
      </c>
      <c r="C34" s="82" t="s">
        <v>38</v>
      </c>
      <c r="D34" s="82" t="s">
        <v>39</v>
      </c>
      <c r="E34" s="82" t="s">
        <v>40</v>
      </c>
    </row>
    <row r="35" spans="1:6" ht="16.5" customHeight="1" x14ac:dyDescent="0.25">
      <c r="A35" s="83" t="s">
        <v>41</v>
      </c>
      <c r="B35" s="78" t="s">
        <v>42</v>
      </c>
      <c r="C35" s="84">
        <f>C36</f>
        <v>888999</v>
      </c>
      <c r="D35" s="84">
        <f>D38+D43+D47+D51</f>
        <v>692850</v>
      </c>
      <c r="E35" s="85">
        <f>C35+D35</f>
        <v>1581849</v>
      </c>
      <c r="F35" s="35"/>
    </row>
    <row r="36" spans="1:6" ht="19.5" customHeight="1" x14ac:dyDescent="0.25">
      <c r="A36" s="86" t="s">
        <v>43</v>
      </c>
      <c r="B36" s="78" t="s">
        <v>42</v>
      </c>
      <c r="C36" s="87">
        <f>C54</f>
        <v>888999</v>
      </c>
      <c r="D36" s="87" t="s">
        <v>42</v>
      </c>
      <c r="E36" s="87">
        <f>C36</f>
        <v>888999</v>
      </c>
    </row>
    <row r="37" spans="1:6" ht="16.5" customHeight="1" x14ac:dyDescent="0.25">
      <c r="A37" s="86" t="s">
        <v>44</v>
      </c>
      <c r="B37" s="78" t="s">
        <v>42</v>
      </c>
      <c r="C37" s="87" t="s">
        <v>42</v>
      </c>
      <c r="D37" s="87">
        <f>D38+D43+D49</f>
        <v>0</v>
      </c>
      <c r="E37" s="87">
        <f>E38+E43+E49</f>
        <v>0</v>
      </c>
    </row>
    <row r="38" spans="1:6" ht="28.5" customHeight="1" x14ac:dyDescent="0.25">
      <c r="A38" s="88" t="s">
        <v>151</v>
      </c>
      <c r="B38" s="89">
        <v>25010000</v>
      </c>
      <c r="C38" s="87" t="s">
        <v>42</v>
      </c>
      <c r="D38" s="87">
        <f>D39+D40+D41+D42</f>
        <v>0</v>
      </c>
      <c r="E38" s="87">
        <f>E39+E40+E41+E42</f>
        <v>0</v>
      </c>
      <c r="F38" s="35"/>
    </row>
    <row r="39" spans="1:6" ht="15.75" customHeight="1" x14ac:dyDescent="0.25">
      <c r="A39" s="90" t="s">
        <v>46</v>
      </c>
      <c r="B39" s="91">
        <v>25010100</v>
      </c>
      <c r="C39" s="92" t="s">
        <v>42</v>
      </c>
      <c r="D39" s="87"/>
      <c r="E39" s="87">
        <f>D39</f>
        <v>0</v>
      </c>
    </row>
    <row r="40" spans="1:6" ht="15" customHeight="1" x14ac:dyDescent="0.25">
      <c r="A40" s="90" t="s">
        <v>47</v>
      </c>
      <c r="B40" s="91">
        <v>25010200</v>
      </c>
      <c r="C40" s="92" t="s">
        <v>42</v>
      </c>
      <c r="D40" s="87"/>
      <c r="E40" s="87">
        <f>D40</f>
        <v>0</v>
      </c>
    </row>
    <row r="41" spans="1:6" ht="31.5" customHeight="1" x14ac:dyDescent="0.25">
      <c r="A41" s="90" t="str">
        <f>[2]Кош.101!A41</f>
        <v>Плата за оренду майна бюджетних установ, що здійснюється відповідно до Закону України " Про оренду державного та комунального майна"</v>
      </c>
      <c r="B41" s="89">
        <v>25010300</v>
      </c>
      <c r="C41" s="92" t="s">
        <v>42</v>
      </c>
      <c r="D41" s="87"/>
      <c r="E41" s="87">
        <f>D41</f>
        <v>0</v>
      </c>
    </row>
    <row r="42" spans="1:6" ht="30.75" customHeight="1" x14ac:dyDescent="0.25">
      <c r="A42" s="90" t="s">
        <v>49</v>
      </c>
      <c r="B42" s="91">
        <v>25010400</v>
      </c>
      <c r="C42" s="92" t="s">
        <v>42</v>
      </c>
      <c r="D42" s="87"/>
      <c r="E42" s="87">
        <f>D42</f>
        <v>0</v>
      </c>
    </row>
    <row r="43" spans="1:6" ht="15" customHeight="1" x14ac:dyDescent="0.25">
      <c r="A43" s="94" t="s">
        <v>50</v>
      </c>
      <c r="B43" s="89">
        <v>25020000</v>
      </c>
      <c r="C43" s="87" t="s">
        <v>42</v>
      </c>
      <c r="D43" s="87">
        <f>D44+D45</f>
        <v>0</v>
      </c>
      <c r="E43" s="87">
        <f>E44+E45</f>
        <v>0</v>
      </c>
    </row>
    <row r="44" spans="1:6" ht="15" customHeight="1" x14ac:dyDescent="0.25">
      <c r="A44" s="90" t="s">
        <v>51</v>
      </c>
      <c r="B44" s="89">
        <v>25020100</v>
      </c>
      <c r="C44" s="92" t="s">
        <v>42</v>
      </c>
      <c r="D44" s="87">
        <v>0</v>
      </c>
      <c r="E44" s="87">
        <f>E45+E47</f>
        <v>0</v>
      </c>
    </row>
    <row r="45" spans="1:6" ht="73.5" customHeight="1" x14ac:dyDescent="0.25">
      <c r="A45" s="95" t="str">
        <f>[2]Кош.101!A45</f>
        <v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v>
      </c>
      <c r="B45" s="91">
        <v>25020200</v>
      </c>
      <c r="C45" s="92" t="s">
        <v>42</v>
      </c>
      <c r="D45" s="87">
        <v>0</v>
      </c>
      <c r="E45" s="87">
        <v>0</v>
      </c>
    </row>
    <row r="46" spans="1:6" ht="126.6" customHeight="1" x14ac:dyDescent="0.25">
      <c r="A46" s="96" t="str">
        <f>[2]Кош.101!A46</f>
        <v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v>
      </c>
      <c r="B46" s="97">
        <v>25020300</v>
      </c>
      <c r="C46" s="92" t="s">
        <v>42</v>
      </c>
      <c r="D46" s="87">
        <v>0</v>
      </c>
      <c r="E46" s="87">
        <v>0</v>
      </c>
      <c r="F46" s="35"/>
    </row>
    <row r="47" spans="1:6" ht="15" customHeight="1" x14ac:dyDescent="0.25">
      <c r="A47" s="88" t="s">
        <v>152</v>
      </c>
      <c r="B47" s="98"/>
      <c r="C47" s="87" t="s">
        <v>42</v>
      </c>
      <c r="D47" s="87">
        <v>0</v>
      </c>
      <c r="E47" s="87">
        <v>0</v>
      </c>
    </row>
    <row r="48" spans="1:6" ht="16.5" customHeight="1" x14ac:dyDescent="0.25">
      <c r="A48" s="88" t="s">
        <v>153</v>
      </c>
      <c r="B48" s="98"/>
      <c r="C48" s="87" t="s">
        <v>42</v>
      </c>
      <c r="D48" s="87">
        <v>0</v>
      </c>
      <c r="E48" s="87">
        <v>0</v>
      </c>
    </row>
    <row r="49" spans="1:6" ht="30" customHeight="1" x14ac:dyDescent="0.25">
      <c r="A49" s="99" t="s">
        <v>154</v>
      </c>
      <c r="B49" s="98"/>
      <c r="C49" s="87" t="s">
        <v>42</v>
      </c>
      <c r="D49" s="87">
        <v>0</v>
      </c>
      <c r="E49" s="87">
        <v>0</v>
      </c>
    </row>
    <row r="50" spans="1:6" ht="18" customHeight="1" x14ac:dyDescent="0.25">
      <c r="A50" s="99" t="s">
        <v>57</v>
      </c>
      <c r="B50" s="98">
        <v>600000</v>
      </c>
      <c r="C50" s="92" t="s">
        <v>42</v>
      </c>
      <c r="D50" s="87">
        <f>D51</f>
        <v>692850</v>
      </c>
      <c r="E50" s="87">
        <f>E51</f>
        <v>692850</v>
      </c>
    </row>
    <row r="51" spans="1:6" ht="28.5" customHeight="1" x14ac:dyDescent="0.25">
      <c r="A51" s="86" t="s">
        <v>58</v>
      </c>
      <c r="B51" s="98">
        <v>602400</v>
      </c>
      <c r="C51" s="92" t="s">
        <v>42</v>
      </c>
      <c r="D51" s="87">
        <v>692850</v>
      </c>
      <c r="E51" s="87">
        <f>D51</f>
        <v>692850</v>
      </c>
    </row>
    <row r="52" spans="1:6" ht="12" customHeight="1" x14ac:dyDescent="0.25">
      <c r="A52" s="100" t="s">
        <v>59</v>
      </c>
      <c r="B52" s="98"/>
      <c r="C52" s="87" t="s">
        <v>42</v>
      </c>
      <c r="D52" s="87"/>
      <c r="E52" s="87"/>
    </row>
    <row r="53" spans="1:6" ht="15.75" customHeight="1" x14ac:dyDescent="0.25">
      <c r="A53" s="101"/>
      <c r="B53" s="98"/>
      <c r="C53" s="87" t="s">
        <v>42</v>
      </c>
      <c r="D53" s="87" t="s">
        <v>60</v>
      </c>
      <c r="E53" s="87" t="s">
        <v>60</v>
      </c>
    </row>
    <row r="54" spans="1:6" ht="16.5" customHeight="1" x14ac:dyDescent="0.25">
      <c r="A54" s="83" t="s">
        <v>61</v>
      </c>
      <c r="B54" s="78" t="s">
        <v>42</v>
      </c>
      <c r="C54" s="84">
        <f>C55+C91</f>
        <v>888999</v>
      </c>
      <c r="D54" s="84">
        <f>D55+D91</f>
        <v>692850</v>
      </c>
      <c r="E54" s="84">
        <f>SUM(C54:D54)</f>
        <v>1581849</v>
      </c>
      <c r="F54" s="35"/>
    </row>
    <row r="55" spans="1:6" ht="15" customHeight="1" x14ac:dyDescent="0.25">
      <c r="A55" s="102" t="s">
        <v>62</v>
      </c>
      <c r="B55" s="103">
        <v>2000</v>
      </c>
      <c r="C55" s="104">
        <f>C58+C61+C62+C79+C82+C86+C90</f>
        <v>888999</v>
      </c>
      <c r="D55" s="104">
        <f>D58+D61+D62+D79+D82+D86+D90</f>
        <v>0</v>
      </c>
      <c r="E55" s="104">
        <f>SUM(C55:D55)</f>
        <v>888999</v>
      </c>
    </row>
    <row r="56" spans="1:6" ht="15" customHeight="1" x14ac:dyDescent="0.25">
      <c r="A56" s="102" t="s">
        <v>63</v>
      </c>
      <c r="B56" s="103">
        <v>2100</v>
      </c>
      <c r="C56" s="104">
        <f>C57+C61</f>
        <v>0</v>
      </c>
      <c r="D56" s="104">
        <f>D57+D61</f>
        <v>0</v>
      </c>
      <c r="E56" s="104">
        <f>SUM(C56:D56)</f>
        <v>0</v>
      </c>
    </row>
    <row r="57" spans="1:6" ht="15" customHeight="1" x14ac:dyDescent="0.25">
      <c r="A57" s="105" t="s">
        <v>64</v>
      </c>
      <c r="B57" s="103">
        <v>2110</v>
      </c>
      <c r="C57" s="104">
        <f>C58+C59</f>
        <v>0</v>
      </c>
      <c r="D57" s="104"/>
      <c r="E57" s="104">
        <f>C57+D57</f>
        <v>0</v>
      </c>
    </row>
    <row r="58" spans="1:6" ht="15" customHeight="1" x14ac:dyDescent="0.25">
      <c r="A58" s="106" t="s">
        <v>65</v>
      </c>
      <c r="B58" s="107">
        <v>2111</v>
      </c>
      <c r="C58" s="104">
        <v>0</v>
      </c>
      <c r="D58" s="104"/>
      <c r="E58" s="104">
        <f>C58+D58</f>
        <v>0</v>
      </c>
    </row>
    <row r="59" spans="1:6" ht="15" customHeight="1" x14ac:dyDescent="0.25">
      <c r="A59" s="106" t="s">
        <v>66</v>
      </c>
      <c r="B59" s="107">
        <v>2112</v>
      </c>
      <c r="C59" s="104">
        <v>0</v>
      </c>
      <c r="D59" s="104"/>
      <c r="E59" s="104">
        <f>C59+D59</f>
        <v>0</v>
      </c>
    </row>
    <row r="60" spans="1:6" ht="15" customHeight="1" x14ac:dyDescent="0.25">
      <c r="A60" s="106" t="s">
        <v>67</v>
      </c>
      <c r="B60" s="107">
        <v>2113</v>
      </c>
      <c r="C60" s="104">
        <v>0</v>
      </c>
      <c r="D60" s="104"/>
      <c r="E60" s="104">
        <v>0</v>
      </c>
    </row>
    <row r="61" spans="1:6" ht="15" customHeight="1" x14ac:dyDescent="0.25">
      <c r="A61" s="105" t="s">
        <v>68</v>
      </c>
      <c r="B61" s="103">
        <v>2120</v>
      </c>
      <c r="C61" s="104">
        <v>0</v>
      </c>
      <c r="D61" s="104"/>
      <c r="E61" s="104">
        <f>C61+D61</f>
        <v>0</v>
      </c>
    </row>
    <row r="62" spans="1:6" ht="15" customHeight="1" x14ac:dyDescent="0.25">
      <c r="A62" s="108" t="s">
        <v>69</v>
      </c>
      <c r="B62" s="103">
        <v>2200</v>
      </c>
      <c r="C62" s="104">
        <v>888999</v>
      </c>
      <c r="D62" s="104">
        <f>D63+D64+D65+D66+D67+D68+D69+D76</f>
        <v>0</v>
      </c>
      <c r="E62" s="104">
        <f>E63+E64+E65+E66+E67+E68+E69+E76</f>
        <v>888999</v>
      </c>
    </row>
    <row r="63" spans="1:6" ht="15" customHeight="1" x14ac:dyDescent="0.25">
      <c r="A63" s="108" t="s">
        <v>70</v>
      </c>
      <c r="B63" s="103">
        <v>2210</v>
      </c>
      <c r="C63" s="104">
        <v>269471</v>
      </c>
      <c r="D63" s="104"/>
      <c r="E63" s="104">
        <f t="shared" ref="E63:E74" si="0">C63+D63</f>
        <v>269471</v>
      </c>
    </row>
    <row r="64" spans="1:6" ht="15" customHeight="1" x14ac:dyDescent="0.25">
      <c r="A64" s="108" t="s">
        <v>71</v>
      </c>
      <c r="B64" s="103">
        <v>2220</v>
      </c>
      <c r="C64" s="104">
        <v>0</v>
      </c>
      <c r="D64" s="104">
        <v>0</v>
      </c>
      <c r="E64" s="104">
        <f t="shared" si="0"/>
        <v>0</v>
      </c>
    </row>
    <row r="65" spans="1:5" ht="15" customHeight="1" x14ac:dyDescent="0.25">
      <c r="A65" s="108" t="s">
        <v>72</v>
      </c>
      <c r="B65" s="103">
        <v>2230</v>
      </c>
      <c r="C65" s="104">
        <v>0</v>
      </c>
      <c r="D65" s="104"/>
      <c r="E65" s="104">
        <f t="shared" si="0"/>
        <v>0</v>
      </c>
    </row>
    <row r="66" spans="1:5" ht="15" customHeight="1" x14ac:dyDescent="0.25">
      <c r="A66" s="108" t="s">
        <v>73</v>
      </c>
      <c r="B66" s="103">
        <v>2240</v>
      </c>
      <c r="C66" s="104">
        <v>619528</v>
      </c>
      <c r="D66" s="104">
        <v>0</v>
      </c>
      <c r="E66" s="104">
        <f t="shared" si="0"/>
        <v>619528</v>
      </c>
    </row>
    <row r="67" spans="1:5" ht="15" customHeight="1" x14ac:dyDescent="0.25">
      <c r="A67" s="105" t="s">
        <v>74</v>
      </c>
      <c r="B67" s="103">
        <v>2250</v>
      </c>
      <c r="C67" s="104">
        <v>0</v>
      </c>
      <c r="D67" s="104">
        <v>0</v>
      </c>
      <c r="E67" s="104">
        <f t="shared" si="0"/>
        <v>0</v>
      </c>
    </row>
    <row r="68" spans="1:5" ht="15" customHeight="1" x14ac:dyDescent="0.25">
      <c r="A68" s="105" t="s">
        <v>75</v>
      </c>
      <c r="B68" s="103">
        <v>2260</v>
      </c>
      <c r="C68" s="104">
        <v>0</v>
      </c>
      <c r="D68" s="104">
        <v>0</v>
      </c>
      <c r="E68" s="104">
        <f t="shared" si="0"/>
        <v>0</v>
      </c>
    </row>
    <row r="69" spans="1:5" ht="15" customHeight="1" x14ac:dyDescent="0.25">
      <c r="A69" s="105" t="s">
        <v>76</v>
      </c>
      <c r="B69" s="103">
        <v>2270</v>
      </c>
      <c r="C69" s="104">
        <v>0</v>
      </c>
      <c r="D69" s="104">
        <f>D70+D71+D72+D73+D74</f>
        <v>0</v>
      </c>
      <c r="E69" s="104">
        <f t="shared" si="0"/>
        <v>0</v>
      </c>
    </row>
    <row r="70" spans="1:5" ht="15" customHeight="1" x14ac:dyDescent="0.25">
      <c r="A70" s="106" t="s">
        <v>77</v>
      </c>
      <c r="B70" s="103">
        <v>2271</v>
      </c>
      <c r="C70" s="104">
        <v>0</v>
      </c>
      <c r="D70" s="104"/>
      <c r="E70" s="104">
        <f t="shared" si="0"/>
        <v>0</v>
      </c>
    </row>
    <row r="71" spans="1:5" ht="15" customHeight="1" x14ac:dyDescent="0.25">
      <c r="A71" s="106" t="s">
        <v>78</v>
      </c>
      <c r="B71" s="103">
        <v>2272</v>
      </c>
      <c r="C71" s="104">
        <v>0</v>
      </c>
      <c r="D71" s="104"/>
      <c r="E71" s="104">
        <f t="shared" si="0"/>
        <v>0</v>
      </c>
    </row>
    <row r="72" spans="1:5" ht="15" customHeight="1" x14ac:dyDescent="0.25">
      <c r="A72" s="106" t="s">
        <v>79</v>
      </c>
      <c r="B72" s="103">
        <v>2273</v>
      </c>
      <c r="C72" s="104">
        <f>[2]Ас.7520!O49</f>
        <v>0</v>
      </c>
      <c r="D72" s="104"/>
      <c r="E72" s="104">
        <f t="shared" si="0"/>
        <v>0</v>
      </c>
    </row>
    <row r="73" spans="1:5" ht="15" customHeight="1" x14ac:dyDescent="0.25">
      <c r="A73" s="106" t="s">
        <v>80</v>
      </c>
      <c r="B73" s="103">
        <v>2274</v>
      </c>
      <c r="C73" s="104">
        <f>[2]Ас.7520!O50</f>
        <v>0</v>
      </c>
      <c r="D73" s="104"/>
      <c r="E73" s="104">
        <f t="shared" si="0"/>
        <v>0</v>
      </c>
    </row>
    <row r="74" spans="1:5" ht="15" customHeight="1" x14ac:dyDescent="0.25">
      <c r="A74" s="106" t="s">
        <v>81</v>
      </c>
      <c r="B74" s="103">
        <v>2275</v>
      </c>
      <c r="C74" s="104">
        <f>[2]Ас.7520!O51</f>
        <v>0</v>
      </c>
      <c r="D74" s="109"/>
      <c r="E74" s="109">
        <f t="shared" si="0"/>
        <v>0</v>
      </c>
    </row>
    <row r="75" spans="1:5" ht="15" customHeight="1" x14ac:dyDescent="0.25">
      <c r="A75" s="106" t="s">
        <v>82</v>
      </c>
      <c r="B75" s="103">
        <v>2276</v>
      </c>
      <c r="C75" s="104">
        <f>[2]Ас.7520!O52</f>
        <v>0</v>
      </c>
      <c r="D75" s="109"/>
      <c r="E75" s="109"/>
    </row>
    <row r="76" spans="1:5" ht="15" customHeight="1" x14ac:dyDescent="0.25">
      <c r="A76" s="105" t="s">
        <v>83</v>
      </c>
      <c r="B76" s="103">
        <v>2280</v>
      </c>
      <c r="C76" s="104">
        <f>[2]Ас.7520!O53</f>
        <v>0</v>
      </c>
      <c r="D76" s="109">
        <f t="shared" ref="D76:E78" si="1">D77+D78</f>
        <v>0</v>
      </c>
      <c r="E76" s="109">
        <f t="shared" si="1"/>
        <v>0</v>
      </c>
    </row>
    <row r="77" spans="1:5" ht="30" customHeight="1" x14ac:dyDescent="0.25">
      <c r="A77" s="106" t="s">
        <v>84</v>
      </c>
      <c r="B77" s="103">
        <v>2281</v>
      </c>
      <c r="C77" s="104">
        <f>[2]Ас.7520!O54</f>
        <v>0</v>
      </c>
      <c r="D77" s="104"/>
      <c r="E77" s="109">
        <f t="shared" si="1"/>
        <v>0</v>
      </c>
    </row>
    <row r="78" spans="1:5" ht="29.25" customHeight="1" x14ac:dyDescent="0.3">
      <c r="A78" s="106" t="s">
        <v>85</v>
      </c>
      <c r="B78" s="103">
        <v>2282</v>
      </c>
      <c r="C78" s="104">
        <f>[2]Ас.7520!O55</f>
        <v>0</v>
      </c>
      <c r="D78" s="110">
        <v>0</v>
      </c>
      <c r="E78" s="111">
        <f t="shared" si="1"/>
        <v>0</v>
      </c>
    </row>
    <row r="79" spans="1:5" ht="15" customHeight="1" x14ac:dyDescent="0.25">
      <c r="A79" s="102" t="s">
        <v>86</v>
      </c>
      <c r="B79" s="103">
        <v>2400</v>
      </c>
      <c r="C79" s="104">
        <f>[2]Ас.7520!O56</f>
        <v>0</v>
      </c>
      <c r="D79" s="109">
        <f>D80+D81</f>
        <v>0</v>
      </c>
      <c r="E79" s="109">
        <f>E80+E81</f>
        <v>0</v>
      </c>
    </row>
    <row r="80" spans="1:5" ht="15" customHeight="1" x14ac:dyDescent="0.25">
      <c r="A80" s="102" t="s">
        <v>87</v>
      </c>
      <c r="B80" s="103">
        <v>2410</v>
      </c>
      <c r="C80" s="104"/>
      <c r="D80" s="104"/>
      <c r="E80" s="104"/>
    </row>
    <row r="81" spans="1:5" ht="15" customHeight="1" x14ac:dyDescent="0.25">
      <c r="A81" s="102" t="s">
        <v>88</v>
      </c>
      <c r="B81" s="103">
        <v>2420</v>
      </c>
      <c r="C81" s="104"/>
      <c r="D81" s="104"/>
      <c r="E81" s="104"/>
    </row>
    <row r="82" spans="1:5" ht="15" customHeight="1" x14ac:dyDescent="0.25">
      <c r="A82" s="102" t="s">
        <v>89</v>
      </c>
      <c r="B82" s="103">
        <v>2600</v>
      </c>
      <c r="C82" s="104">
        <f>C83+C84+C85</f>
        <v>0</v>
      </c>
      <c r="D82" s="104">
        <f>D83+D84+D85</f>
        <v>0</v>
      </c>
      <c r="E82" s="104">
        <f>E83+E84+E85</f>
        <v>0</v>
      </c>
    </row>
    <row r="83" spans="1:5" ht="15" customHeight="1" x14ac:dyDescent="0.25">
      <c r="A83" s="105" t="s">
        <v>90</v>
      </c>
      <c r="B83" s="103">
        <v>2610</v>
      </c>
      <c r="C83" s="104"/>
      <c r="D83" s="104"/>
      <c r="E83" s="104"/>
    </row>
    <row r="84" spans="1:5" ht="15" customHeight="1" x14ac:dyDescent="0.25">
      <c r="A84" s="105" t="s">
        <v>91</v>
      </c>
      <c r="B84" s="103">
        <v>2620</v>
      </c>
      <c r="C84" s="104"/>
      <c r="D84" s="104"/>
      <c r="E84" s="104"/>
    </row>
    <row r="85" spans="1:5" ht="15" customHeight="1" x14ac:dyDescent="0.25">
      <c r="A85" s="105" t="s">
        <v>92</v>
      </c>
      <c r="B85" s="103">
        <v>2630</v>
      </c>
      <c r="C85" s="104"/>
      <c r="D85" s="104"/>
      <c r="E85" s="104"/>
    </row>
    <row r="86" spans="1:5" ht="15" customHeight="1" x14ac:dyDescent="0.25">
      <c r="A86" s="105" t="s">
        <v>93</v>
      </c>
      <c r="B86" s="103">
        <v>2700</v>
      </c>
      <c r="C86" s="104">
        <f>C87+C88+C89</f>
        <v>0</v>
      </c>
      <c r="D86" s="104">
        <f>D87+D88+D89</f>
        <v>0</v>
      </c>
      <c r="E86" s="104">
        <f>E87+E88+E89</f>
        <v>0</v>
      </c>
    </row>
    <row r="87" spans="1:5" ht="15" customHeight="1" x14ac:dyDescent="0.25">
      <c r="A87" s="105" t="s">
        <v>94</v>
      </c>
      <c r="B87" s="103">
        <v>2710</v>
      </c>
      <c r="C87" s="104"/>
      <c r="D87" s="104"/>
      <c r="E87" s="104"/>
    </row>
    <row r="88" spans="1:5" ht="15" customHeight="1" x14ac:dyDescent="0.25">
      <c r="A88" s="105" t="s">
        <v>95</v>
      </c>
      <c r="B88" s="103">
        <v>2720</v>
      </c>
      <c r="C88" s="104"/>
      <c r="D88" s="104"/>
      <c r="E88" s="104"/>
    </row>
    <row r="89" spans="1:5" ht="15" customHeight="1" x14ac:dyDescent="0.25">
      <c r="A89" s="105" t="s">
        <v>96</v>
      </c>
      <c r="B89" s="103">
        <v>2730</v>
      </c>
      <c r="C89" s="104"/>
      <c r="D89" s="104"/>
      <c r="E89" s="104"/>
    </row>
    <row r="90" spans="1:5" ht="15" customHeight="1" x14ac:dyDescent="0.25">
      <c r="A90" s="105" t="s">
        <v>97</v>
      </c>
      <c r="B90" s="103">
        <v>2800</v>
      </c>
      <c r="C90" s="104">
        <v>0</v>
      </c>
      <c r="D90" s="104">
        <v>0</v>
      </c>
      <c r="E90" s="104">
        <f>C90+D90</f>
        <v>0</v>
      </c>
    </row>
    <row r="91" spans="1:5" ht="15" customHeight="1" x14ac:dyDescent="0.25">
      <c r="A91" s="102" t="s">
        <v>98</v>
      </c>
      <c r="B91" s="103">
        <v>3000</v>
      </c>
      <c r="C91" s="104">
        <f>C92+C106</f>
        <v>0</v>
      </c>
      <c r="D91" s="104">
        <f>D92+D106</f>
        <v>692850</v>
      </c>
      <c r="E91" s="104">
        <f>E92+E106</f>
        <v>692850</v>
      </c>
    </row>
    <row r="92" spans="1:5" ht="15" customHeight="1" x14ac:dyDescent="0.25">
      <c r="A92" s="102" t="s">
        <v>99</v>
      </c>
      <c r="B92" s="103">
        <v>3100</v>
      </c>
      <c r="C92" s="104">
        <f>C93+C94+C97+C100+C104+C105</f>
        <v>0</v>
      </c>
      <c r="D92" s="104">
        <f>D93</f>
        <v>692850</v>
      </c>
      <c r="E92" s="104">
        <f>E93+E94+E97+E100+E104+E105</f>
        <v>692850</v>
      </c>
    </row>
    <row r="93" spans="1:5" ht="15" customHeight="1" x14ac:dyDescent="0.25">
      <c r="A93" s="105" t="s">
        <v>100</v>
      </c>
      <c r="B93" s="103">
        <v>3110</v>
      </c>
      <c r="C93" s="104">
        <v>0</v>
      </c>
      <c r="D93" s="104">
        <v>692850</v>
      </c>
      <c r="E93" s="104">
        <f>C93+D93</f>
        <v>692850</v>
      </c>
    </row>
    <row r="94" spans="1:5" ht="15" customHeight="1" x14ac:dyDescent="0.25">
      <c r="A94" s="105" t="s">
        <v>101</v>
      </c>
      <c r="B94" s="103">
        <v>3120</v>
      </c>
      <c r="C94" s="104">
        <v>0</v>
      </c>
      <c r="D94" s="104">
        <v>0</v>
      </c>
      <c r="E94" s="104">
        <v>0</v>
      </c>
    </row>
    <row r="95" spans="1:5" ht="15" customHeight="1" x14ac:dyDescent="0.25">
      <c r="A95" s="105" t="s">
        <v>102</v>
      </c>
      <c r="B95" s="103">
        <v>3121</v>
      </c>
      <c r="C95" s="104"/>
      <c r="D95" s="104"/>
      <c r="E95" s="104"/>
    </row>
    <row r="96" spans="1:5" ht="15" customHeight="1" x14ac:dyDescent="0.25">
      <c r="A96" s="105" t="s">
        <v>103</v>
      </c>
      <c r="B96" s="103">
        <v>3122</v>
      </c>
      <c r="C96" s="104"/>
      <c r="D96" s="104"/>
      <c r="E96" s="104"/>
    </row>
    <row r="97" spans="1:5" ht="15" customHeight="1" x14ac:dyDescent="0.25">
      <c r="A97" s="105" t="s">
        <v>104</v>
      </c>
      <c r="B97" s="103">
        <v>3130</v>
      </c>
      <c r="C97" s="104">
        <f>C98+C99</f>
        <v>0</v>
      </c>
      <c r="D97" s="104">
        <f>D98+D99</f>
        <v>0</v>
      </c>
      <c r="E97" s="104">
        <f>E98+E99</f>
        <v>0</v>
      </c>
    </row>
    <row r="98" spans="1:5" ht="15" customHeight="1" x14ac:dyDescent="0.25">
      <c r="A98" s="105" t="s">
        <v>105</v>
      </c>
      <c r="B98" s="103">
        <v>3131</v>
      </c>
      <c r="C98" s="104"/>
      <c r="D98" s="104"/>
      <c r="E98" s="104"/>
    </row>
    <row r="99" spans="1:5" ht="15" customHeight="1" x14ac:dyDescent="0.25">
      <c r="A99" s="105" t="s">
        <v>106</v>
      </c>
      <c r="B99" s="103">
        <v>3132</v>
      </c>
      <c r="C99" s="104"/>
      <c r="D99" s="104"/>
      <c r="E99" s="104"/>
    </row>
    <row r="100" spans="1:5" ht="15" customHeight="1" x14ac:dyDescent="0.25">
      <c r="A100" s="105" t="s">
        <v>107</v>
      </c>
      <c r="B100" s="103">
        <v>3140</v>
      </c>
      <c r="C100" s="104">
        <v>0</v>
      </c>
      <c r="D100" s="104">
        <v>0</v>
      </c>
      <c r="E100" s="104">
        <v>0</v>
      </c>
    </row>
    <row r="101" spans="1:5" ht="15" customHeight="1" x14ac:dyDescent="0.25">
      <c r="A101" s="105" t="s">
        <v>108</v>
      </c>
      <c r="B101" s="103">
        <v>3141</v>
      </c>
      <c r="C101" s="104"/>
      <c r="D101" s="104"/>
      <c r="E101" s="104"/>
    </row>
    <row r="102" spans="1:5" ht="15" customHeight="1" x14ac:dyDescent="0.25">
      <c r="A102" s="105" t="s">
        <v>109</v>
      </c>
      <c r="B102" s="103">
        <v>3142</v>
      </c>
      <c r="C102" s="104"/>
      <c r="D102" s="104"/>
      <c r="E102" s="104"/>
    </row>
    <row r="103" spans="1:5" ht="15" customHeight="1" x14ac:dyDescent="0.25">
      <c r="A103" s="105" t="s">
        <v>110</v>
      </c>
      <c r="B103" s="103">
        <v>3143</v>
      </c>
      <c r="C103" s="104"/>
      <c r="D103" s="104"/>
      <c r="E103" s="104"/>
    </row>
    <row r="104" spans="1:5" ht="15" customHeight="1" x14ac:dyDescent="0.25">
      <c r="A104" s="102" t="s">
        <v>111</v>
      </c>
      <c r="B104" s="103">
        <v>3150</v>
      </c>
      <c r="C104" s="104">
        <v>0</v>
      </c>
      <c r="D104" s="104">
        <v>0</v>
      </c>
      <c r="E104" s="104">
        <v>0</v>
      </c>
    </row>
    <row r="105" spans="1:5" ht="15" customHeight="1" x14ac:dyDescent="0.25">
      <c r="A105" s="102" t="s">
        <v>112</v>
      </c>
      <c r="B105" s="103">
        <v>3160</v>
      </c>
      <c r="C105" s="104">
        <v>0</v>
      </c>
      <c r="D105" s="104">
        <v>0</v>
      </c>
      <c r="E105" s="104">
        <v>0</v>
      </c>
    </row>
    <row r="106" spans="1:5" ht="15" customHeight="1" x14ac:dyDescent="0.25">
      <c r="A106" s="102" t="s">
        <v>113</v>
      </c>
      <c r="B106" s="103">
        <v>3200</v>
      </c>
      <c r="C106" s="104">
        <f>C107+C108+C109+C110</f>
        <v>0</v>
      </c>
      <c r="D106" s="104">
        <f>D107+D108+D109+D110</f>
        <v>0</v>
      </c>
      <c r="E106" s="104">
        <f>E107+E108+E109+E110</f>
        <v>0</v>
      </c>
    </row>
    <row r="107" spans="1:5" ht="15" customHeight="1" x14ac:dyDescent="0.25">
      <c r="A107" s="102" t="s">
        <v>114</v>
      </c>
      <c r="B107" s="103">
        <v>3210</v>
      </c>
      <c r="C107" s="104"/>
      <c r="D107" s="104"/>
      <c r="E107" s="104"/>
    </row>
    <row r="108" spans="1:5" ht="15" customHeight="1" x14ac:dyDescent="0.25">
      <c r="A108" s="102" t="s">
        <v>115</v>
      </c>
      <c r="B108" s="103">
        <v>3220</v>
      </c>
      <c r="C108" s="104"/>
      <c r="D108" s="104"/>
      <c r="E108" s="104"/>
    </row>
    <row r="109" spans="1:5" ht="15" customHeight="1" x14ac:dyDescent="0.3">
      <c r="A109" s="102" t="s">
        <v>116</v>
      </c>
      <c r="B109" s="103">
        <v>3230</v>
      </c>
      <c r="C109" s="113"/>
      <c r="D109" s="114"/>
      <c r="E109" s="104"/>
    </row>
    <row r="110" spans="1:5" ht="15" customHeight="1" x14ac:dyDescent="0.3">
      <c r="A110" s="102" t="s">
        <v>117</v>
      </c>
      <c r="B110" s="103">
        <v>3240</v>
      </c>
      <c r="C110" s="113"/>
      <c r="D110" s="114"/>
      <c r="E110" s="104"/>
    </row>
    <row r="111" spans="1:5" ht="15" customHeight="1" x14ac:dyDescent="0.3">
      <c r="A111" s="115" t="s">
        <v>118</v>
      </c>
      <c r="B111" s="116">
        <v>4110</v>
      </c>
      <c r="C111" s="113">
        <v>0</v>
      </c>
      <c r="D111" s="113">
        <v>0</v>
      </c>
      <c r="E111" s="104">
        <f t="shared" ref="E111:E116" si="2">C111+D111</f>
        <v>0</v>
      </c>
    </row>
    <row r="112" spans="1:5" ht="15" customHeight="1" x14ac:dyDescent="0.3">
      <c r="A112" s="117" t="s">
        <v>119</v>
      </c>
      <c r="B112" s="103">
        <v>4111</v>
      </c>
      <c r="C112" s="113"/>
      <c r="D112" s="113"/>
      <c r="E112" s="104"/>
    </row>
    <row r="113" spans="1:5" ht="15" customHeight="1" x14ac:dyDescent="0.3">
      <c r="A113" s="117" t="s">
        <v>120</v>
      </c>
      <c r="B113" s="103">
        <v>4112</v>
      </c>
      <c r="C113" s="113"/>
      <c r="D113" s="113"/>
      <c r="E113" s="104"/>
    </row>
    <row r="114" spans="1:5" ht="15" customHeight="1" x14ac:dyDescent="0.3">
      <c r="A114" s="117" t="s">
        <v>121</v>
      </c>
      <c r="B114" s="103">
        <v>4113</v>
      </c>
      <c r="C114" s="113"/>
      <c r="D114" s="113"/>
      <c r="E114" s="104"/>
    </row>
    <row r="115" spans="1:5" ht="15" customHeight="1" x14ac:dyDescent="0.3">
      <c r="A115" s="115" t="s">
        <v>122</v>
      </c>
      <c r="B115" s="116">
        <v>4210</v>
      </c>
      <c r="C115" s="113">
        <v>0</v>
      </c>
      <c r="D115" s="113">
        <v>0</v>
      </c>
      <c r="E115" s="104">
        <f t="shared" si="2"/>
        <v>0</v>
      </c>
    </row>
    <row r="116" spans="1:5" ht="15" customHeight="1" x14ac:dyDescent="0.3">
      <c r="A116" s="102" t="s">
        <v>123</v>
      </c>
      <c r="B116" s="103">
        <v>9000</v>
      </c>
      <c r="C116" s="113">
        <v>0</v>
      </c>
      <c r="D116" s="113">
        <v>0</v>
      </c>
      <c r="E116" s="104">
        <f t="shared" si="2"/>
        <v>0</v>
      </c>
    </row>
    <row r="117" spans="1:5" ht="15" customHeight="1" x14ac:dyDescent="0.25">
      <c r="A117" s="36"/>
      <c r="B117" s="31"/>
      <c r="C117" s="37"/>
      <c r="D117" s="37"/>
      <c r="E117" s="38"/>
    </row>
    <row r="118" spans="1:5" ht="15" customHeight="1" x14ac:dyDescent="0.25">
      <c r="A118" s="39"/>
      <c r="C118" s="26"/>
      <c r="D118" s="26"/>
      <c r="E118" s="26"/>
    </row>
    <row r="119" spans="1:5" ht="15" customHeight="1" x14ac:dyDescent="0.25">
      <c r="A119" s="39"/>
      <c r="C119" s="26"/>
      <c r="D119" s="26"/>
      <c r="E119" s="26"/>
    </row>
    <row r="120" spans="1:5" ht="15" customHeight="1" x14ac:dyDescent="0.25">
      <c r="A120" s="41"/>
      <c r="C120" s="26"/>
      <c r="D120" s="26"/>
      <c r="E120" s="26"/>
    </row>
    <row r="121" spans="1:5" s="45" customFormat="1" ht="20.25" customHeight="1" x14ac:dyDescent="0.35">
      <c r="A121" s="42" t="s">
        <v>165</v>
      </c>
      <c r="B121" s="72"/>
      <c r="C121" s="118"/>
      <c r="D121" s="43" t="s">
        <v>173</v>
      </c>
      <c r="E121" s="44"/>
    </row>
    <row r="122" spans="1:5" ht="18.75" customHeight="1" x14ac:dyDescent="0.25">
      <c r="A122" s="42" t="s">
        <v>126</v>
      </c>
      <c r="B122" s="1"/>
      <c r="C122" s="4" t="s">
        <v>127</v>
      </c>
      <c r="D122" s="46"/>
      <c r="E122" s="25"/>
    </row>
    <row r="123" spans="1:5" ht="15" customHeight="1" x14ac:dyDescent="0.25">
      <c r="A123" s="47"/>
      <c r="E123" s="48"/>
    </row>
    <row r="124" spans="1:5" s="45" customFormat="1" ht="21.75" customHeight="1" x14ac:dyDescent="0.4">
      <c r="A124" s="49" t="s">
        <v>128</v>
      </c>
      <c r="B124" s="72"/>
      <c r="C124" s="119"/>
      <c r="D124" s="50" t="s">
        <v>141</v>
      </c>
      <c r="E124" s="44"/>
    </row>
    <row r="125" spans="1:5" ht="14.25" customHeight="1" x14ac:dyDescent="0.25">
      <c r="A125" s="51"/>
      <c r="B125" s="1"/>
      <c r="C125" s="4" t="s">
        <v>127</v>
      </c>
      <c r="D125" s="46"/>
      <c r="E125" s="48"/>
    </row>
    <row r="126" spans="1:5" ht="15" customHeight="1" x14ac:dyDescent="0.25">
      <c r="B126" s="52"/>
      <c r="C126" s="25"/>
      <c r="D126" s="26"/>
      <c r="E126" s="26"/>
    </row>
    <row r="127" spans="1:5" ht="15" customHeight="1" x14ac:dyDescent="0.25">
      <c r="B127" s="52"/>
      <c r="C127" s="25"/>
      <c r="D127" s="26"/>
      <c r="E127" s="26"/>
    </row>
    <row r="128" spans="1:5" ht="15" customHeight="1" x14ac:dyDescent="0.25"/>
    <row r="129" spans="1:5" ht="15" customHeight="1" x14ac:dyDescent="0.25">
      <c r="A129" s="53" t="s">
        <v>175</v>
      </c>
    </row>
    <row r="130" spans="1:5" ht="15" customHeight="1" x14ac:dyDescent="0.25">
      <c r="A130" s="4"/>
    </row>
    <row r="131" spans="1:5" ht="11.25" customHeight="1" x14ac:dyDescent="0.25"/>
    <row r="132" spans="1:5" ht="15" customHeight="1" x14ac:dyDescent="0.25">
      <c r="A132" s="25" t="s">
        <v>131</v>
      </c>
    </row>
    <row r="133" spans="1:5" ht="12.75" customHeight="1" x14ac:dyDescent="0.25"/>
    <row r="134" spans="1:5" ht="13.5" customHeight="1" x14ac:dyDescent="0.25">
      <c r="A134" s="54" t="s">
        <v>132</v>
      </c>
    </row>
    <row r="135" spans="1:5" ht="15" customHeight="1" x14ac:dyDescent="0.25">
      <c r="A135" s="55" t="s">
        <v>133</v>
      </c>
      <c r="B135" s="55"/>
      <c r="C135" s="55"/>
      <c r="D135" s="55"/>
      <c r="E135" s="55"/>
    </row>
    <row r="136" spans="1:5" ht="15" customHeight="1" x14ac:dyDescent="0.25">
      <c r="A136" s="56" t="s">
        <v>155</v>
      </c>
      <c r="C136" s="26"/>
      <c r="D136" s="26"/>
      <c r="E136" s="26"/>
    </row>
    <row r="137" spans="1:5" ht="12.75" customHeight="1" x14ac:dyDescent="0.25"/>
    <row r="138" spans="1:5" ht="15" customHeight="1" x14ac:dyDescent="0.25"/>
    <row r="139" spans="1:5" ht="15" customHeight="1" x14ac:dyDescent="0.25"/>
    <row r="140" spans="1:5" ht="15" customHeight="1" x14ac:dyDescent="0.25"/>
    <row r="141" spans="1:5" ht="15" customHeight="1" x14ac:dyDescent="0.25"/>
    <row r="142" spans="1:5" ht="15" customHeight="1" x14ac:dyDescent="0.25"/>
    <row r="143" spans="1:5" ht="15" customHeight="1" x14ac:dyDescent="0.25"/>
  </sheetData>
  <mergeCells count="24">
    <mergeCell ref="A25:E25"/>
    <mergeCell ref="A32:A33"/>
    <mergeCell ref="C32:D32"/>
    <mergeCell ref="E32:E33"/>
    <mergeCell ref="A52:A53"/>
    <mergeCell ref="A135:E135"/>
    <mergeCell ref="C16:D16"/>
    <mergeCell ref="A19:E19"/>
    <mergeCell ref="A20:E20"/>
    <mergeCell ref="A22:E22"/>
    <mergeCell ref="A23:E23"/>
    <mergeCell ref="A24:E24"/>
    <mergeCell ref="C8:E9"/>
    <mergeCell ref="C10:E10"/>
    <mergeCell ref="C11:E11"/>
    <mergeCell ref="C12:E12"/>
    <mergeCell ref="C13:E13"/>
    <mergeCell ref="C15:D15"/>
    <mergeCell ref="C1:E1"/>
    <mergeCell ref="C2:E2"/>
    <mergeCell ref="C3:E3"/>
    <mergeCell ref="C4:E4"/>
    <mergeCell ref="C5:E5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1010</vt:lpstr>
      <vt:lpstr>1070</vt:lpstr>
      <vt:lpstr>7520</vt:lpstr>
      <vt:lpstr>1010-22</vt:lpstr>
      <vt:lpstr>1070-22</vt:lpstr>
      <vt:lpstr>7520-22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Офіс07</dc:creator>
  <cp:lastModifiedBy>Офіс07</cp:lastModifiedBy>
  <dcterms:created xsi:type="dcterms:W3CDTF">2024-10-22T11:59:51Z</dcterms:created>
  <dcterms:modified xsi:type="dcterms:W3CDTF">2024-10-22T12:15:32Z</dcterms:modified>
</cp:coreProperties>
</file>