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5993C737-009A-425C-8E62-77B2CFB2CD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061" sheetId="1" r:id="rId1"/>
  </sheets>
  <definedNames>
    <definedName name="_xlnm.Print_Area" localSheetId="0">'5061'!$A$1:$M$79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1" l="1"/>
  <c r="H62" i="1"/>
  <c r="K59" i="1"/>
  <c r="G56" i="1"/>
  <c r="I59" i="1" l="1"/>
  <c r="B34" i="1"/>
  <c r="L59" i="1" l="1"/>
  <c r="M59" i="1" s="1"/>
  <c r="J59" i="1"/>
  <c r="L63" i="1"/>
  <c r="J55" i="1"/>
  <c r="K55" i="1"/>
  <c r="L55" i="1"/>
  <c r="G55" i="1"/>
  <c r="M55" i="1" l="1"/>
  <c r="L66" i="1"/>
  <c r="K66" i="1"/>
  <c r="B53" i="1"/>
  <c r="F45" i="1"/>
  <c r="H45" i="1"/>
  <c r="H56" i="1" s="1"/>
  <c r="I45" i="1"/>
  <c r="I56" i="1" s="1"/>
  <c r="E45" i="1"/>
  <c r="F35" i="1"/>
  <c r="I35" i="1"/>
  <c r="E35" i="1"/>
  <c r="M66" i="1" l="1"/>
  <c r="J66" i="1"/>
  <c r="G63" i="1" l="1"/>
  <c r="H35" i="1"/>
  <c r="L62" i="1" l="1"/>
  <c r="J34" i="1"/>
  <c r="J35" i="1" l="1"/>
  <c r="J45" i="1"/>
  <c r="J56" i="1" s="1"/>
  <c r="L34" i="1"/>
  <c r="K34" i="1"/>
  <c r="G66" i="1"/>
  <c r="G59" i="1"/>
  <c r="G34" i="1"/>
  <c r="J62" i="1" l="1"/>
  <c r="G35" i="1"/>
  <c r="G45" i="1"/>
  <c r="K35" i="1"/>
  <c r="K45" i="1"/>
  <c r="K56" i="1" s="1"/>
  <c r="L35" i="1"/>
  <c r="L45" i="1"/>
  <c r="L56" i="1" s="1"/>
  <c r="G62" i="1"/>
  <c r="M34" i="1"/>
  <c r="K62" i="1" l="1"/>
  <c r="M62" i="1" s="1"/>
  <c r="J63" i="1"/>
  <c r="K63" i="1"/>
  <c r="M63" i="1" s="1"/>
  <c r="M35" i="1"/>
  <c r="M45" i="1"/>
  <c r="M56" i="1" s="1"/>
</calcChain>
</file>

<file path=xl/sharedStrings.xml><?xml version="1.0" encoding="utf-8"?>
<sst xmlns="http://schemas.openxmlformats.org/spreadsheetml/2006/main" count="122" uniqueCount="79">
  <si>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</si>
  <si>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</si>
  <si>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</si>
  <si>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</si>
  <si>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</si>
  <si>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</si>
  <si>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</si>
  <si>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</si>
  <si>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</si>
  <si>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</si>
  <si>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</si>
  <si>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</si>
  <si>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</si>
  <si>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</si>
  <si>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</si>
  <si>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</si>
  <si>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</si>
  <si>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</si>
  <si>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</si>
  <si>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</si>
  <si>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</si>
  <si>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</si>
  <si>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</si>
  <si>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</si>
  <si>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</si>
  <si>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</si>
  <si>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</si>
  <si>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</si>
  <si>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</si>
  <si>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</si>
  <si>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</si>
  <si>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</si>
  <si>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</si>
  <si>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</si>
  <si>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</si>
  <si>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</si>
  <si>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</si>
  <si>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</si>
  <si>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</si>
  <si>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</si>
  <si>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</si>
  <si>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</si>
  <si>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</si>
  <si>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</si>
  <si>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</si>
  <si>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</si>
  <si>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</si>
  <si>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</si>
  <si>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</si>
  <si>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</si>
  <si>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</si>
  <si>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</si>
  <si>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</si>
  <si>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</si>
  <si>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</si>
  <si>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розрахунково</t>
  </si>
  <si>
    <t>од.</t>
  </si>
  <si>
    <t>Рішення Саксаганської районної у місті ради віди 26 грудня 2018 року № 263 "Про районний у місті бюджет на 2019 рік"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</si>
  <si>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</si>
  <si>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</si>
  <si>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</si>
  <si>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</si>
  <si>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Організація фізкультурно-оздоровчої діяльності, проведення масових фізкультурно-оздоровчих і спортивних заходів</t>
  </si>
  <si>
    <t>Програмами розвитку фізичної культури і
спорту в Саксаганському районі на 2016-2020 роки, зі змінами</t>
  </si>
  <si>
    <t>Кількість заходів, які здійснюються на території регіону безпосередньо структурним підрозділом ОМС</t>
  </si>
  <si>
    <t>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
спорту в Саксаганському районі на 2016-2020 роки" зі змінами</t>
  </si>
  <si>
    <t>обсяг поточних видатків</t>
  </si>
  <si>
    <t xml:space="preserve"> грн.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</si>
  <si>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 - відхилення не виявлено, кошти освоєні у повному обсязі</t>
  </si>
  <si>
    <t>Пояснення щодо причин розбіжностей між фактичними та затвердженими результативними показниками - відхилення не виявлено, кошти освоєні у повному обсязі</t>
  </si>
  <si>
    <t>кількість учасників заходів, які здійснюються на території району безпосередньо структурними підрозділом ОМС</t>
  </si>
  <si>
    <t>розрахунок</t>
  </si>
  <si>
    <t>середні витрати на проведення одного заходу</t>
  </si>
  <si>
    <t>середні витрати на проведення одного учасника</t>
  </si>
  <si>
    <t>динаміка** кількості людей, охоплених регіональними заходами  (порівняно з минулим роком)</t>
  </si>
  <si>
    <t xml:space="preserve">         Для забезпечення проведення заходів на виконання програми "Забезпечення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регіону" у Саксаганському районі на 2019 рік заплановано кошти у сумі  85168грн.. Протягом проведених заходів у 2019 року освоєно кошти у повному обсязі</t>
  </si>
  <si>
    <t>Пояснення щодо причин розбіжностей між фактичними та затвердженими результативними показниками -  відхилення показників у бік збільшення , пов"язане зі зростанням попиту серед населення на заходи, що проводяться</t>
  </si>
  <si>
    <t>Протягом 2019 року виконкомом Саксаганської районної у місті ради досягнуто мету щодо 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</si>
  <si>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Пояснення щодо причин розбіжностей між фактичними та затвердженими результативними показниками -   відхилення показника "середні витрати на проведення одного заходу" не виявлено, кошти освоєні у повному обсязі, а  відхилення показника "середні витрати на одного учасника" у бік зменшення , пов"язане зі зростанням попиту серед населення на заходи, що призвело до здільшення кількості учасників, та зменшення витрат на одного учасника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</si>
</sst>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3" fontId="13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/>
    <xf numFmtId="0" fontId="12" fillId="3" borderId="3" xfId="0" applyFont="1" applyFill="1" applyBorder="1"/>
    <xf numFmtId="0" fontId="7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zoomScale="60" zoomScaleNormal="100" workbookViewId="0">
      <selection activeCell="A64" sqref="A64:M64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62" t="s">
        <v>13</v>
      </c>
      <c r="K1" s="62"/>
      <c r="L1" s="62"/>
      <c r="M1" s="62"/>
    </row>
    <row r="2" spans="1:13" x14ac:dyDescent="0.25">
      <c r="J2" s="62"/>
      <c r="K2" s="62"/>
      <c r="L2" s="62"/>
      <c r="M2" s="62"/>
    </row>
    <row r="3" spans="1:13" x14ac:dyDescent="0.25">
      <c r="J3" s="62"/>
      <c r="K3" s="62"/>
      <c r="L3" s="62"/>
      <c r="M3" s="62"/>
    </row>
    <row r="4" spans="1:13" x14ac:dyDescent="0.25">
      <c r="J4" s="62"/>
      <c r="K4" s="62"/>
      <c r="L4" s="62"/>
      <c r="M4" s="62"/>
    </row>
    <row r="5" spans="1:13" x14ac:dyDescent="0.25">
      <c r="A5" s="63" t="s">
        <v>14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x14ac:dyDescent="0.25">
      <c r="A6" s="63" t="s">
        <v>44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3" s="25" customFormat="1" x14ac:dyDescent="0.25">
      <c r="A7" s="61" t="s">
        <v>15</v>
      </c>
      <c r="B7" s="9" t="s">
        <v>46</v>
      </c>
      <c r="C7" s="6"/>
      <c r="E7" s="64" t="s">
        <v>45</v>
      </c>
      <c r="F7" s="64"/>
      <c r="G7" s="64"/>
      <c r="H7" s="64"/>
      <c r="I7" s="64"/>
      <c r="J7" s="64"/>
      <c r="K7" s="64"/>
      <c r="L7" s="64"/>
      <c r="M7" s="64"/>
    </row>
    <row r="8" spans="1:13" s="25" customFormat="1" ht="15" customHeight="1" x14ac:dyDescent="0.25">
      <c r="A8" s="61"/>
      <c r="B8" s="10" t="s">
        <v>16</v>
      </c>
      <c r="C8" s="6"/>
      <c r="E8" s="65" t="s">
        <v>17</v>
      </c>
      <c r="F8" s="65"/>
      <c r="G8" s="65"/>
      <c r="H8" s="65"/>
      <c r="I8" s="65"/>
      <c r="J8" s="65"/>
      <c r="K8" s="65"/>
      <c r="L8" s="65"/>
      <c r="M8" s="65"/>
    </row>
    <row r="9" spans="1:13" s="25" customFormat="1" x14ac:dyDescent="0.25">
      <c r="A9" s="61" t="s">
        <v>18</v>
      </c>
      <c r="B9" s="9" t="s">
        <v>47</v>
      </c>
      <c r="C9" s="6"/>
      <c r="E9" s="64" t="s">
        <v>45</v>
      </c>
      <c r="F9" s="64"/>
      <c r="G9" s="64"/>
      <c r="H9" s="64"/>
      <c r="I9" s="64"/>
      <c r="J9" s="64"/>
      <c r="K9" s="64"/>
      <c r="L9" s="64"/>
      <c r="M9" s="64"/>
    </row>
    <row r="10" spans="1:13" s="25" customFormat="1" ht="15" customHeight="1" x14ac:dyDescent="0.25">
      <c r="A10" s="61"/>
      <c r="B10" s="10" t="s">
        <v>16</v>
      </c>
      <c r="C10" s="6"/>
      <c r="E10" s="65" t="s">
        <v>0</v>
      </c>
      <c r="F10" s="65"/>
      <c r="G10" s="65"/>
      <c r="H10" s="65"/>
      <c r="I10" s="65"/>
      <c r="J10" s="65"/>
      <c r="K10" s="65"/>
      <c r="L10" s="65"/>
      <c r="M10" s="65"/>
    </row>
    <row r="11" spans="1:13" s="25" customFormat="1" x14ac:dyDescent="0.25">
      <c r="A11" s="61" t="s">
        <v>19</v>
      </c>
      <c r="B11" s="9" t="s">
        <v>58</v>
      </c>
      <c r="C11" s="9" t="s">
        <v>59</v>
      </c>
      <c r="E11" s="64" t="s">
        <v>60</v>
      </c>
      <c r="F11" s="64"/>
      <c r="G11" s="64"/>
      <c r="H11" s="64"/>
      <c r="I11" s="64"/>
      <c r="J11" s="64"/>
      <c r="K11" s="64"/>
      <c r="L11" s="64"/>
      <c r="M11" s="64"/>
    </row>
    <row r="12" spans="1:13" ht="15" customHeight="1" x14ac:dyDescent="0.25">
      <c r="A12" s="61"/>
      <c r="B12" s="2" t="s">
        <v>20</v>
      </c>
      <c r="C12" s="2" t="s">
        <v>21</v>
      </c>
      <c r="E12" s="65" t="s">
        <v>22</v>
      </c>
      <c r="F12" s="65"/>
      <c r="G12" s="65"/>
      <c r="H12" s="65"/>
      <c r="I12" s="65"/>
      <c r="J12" s="65"/>
      <c r="K12" s="65"/>
      <c r="L12" s="65"/>
      <c r="M12" s="65"/>
    </row>
    <row r="13" spans="1:13" ht="19.5" customHeight="1" x14ac:dyDescent="0.25">
      <c r="A13" s="66" t="s">
        <v>23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1:13" x14ac:dyDescent="0.25">
      <c r="A14" s="3"/>
    </row>
    <row r="15" spans="1:13" ht="31.5" x14ac:dyDescent="0.25">
      <c r="A15" s="4" t="s">
        <v>24</v>
      </c>
      <c r="B15" s="59" t="s">
        <v>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28.5" customHeight="1" x14ac:dyDescent="0.25">
      <c r="A16" s="4"/>
      <c r="B16" s="67" t="s">
        <v>62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26" x14ac:dyDescent="0.25">
      <c r="A17" s="4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28" t="s">
        <v>1</v>
      </c>
      <c r="B20" s="68" t="s">
        <v>54</v>
      </c>
      <c r="C20" s="68"/>
      <c r="D20" s="68"/>
      <c r="E20" s="68"/>
      <c r="F20" s="68"/>
      <c r="G20" s="68"/>
    </row>
    <row r="21" spans="1:26" s="12" customFormat="1" ht="36.75" customHeight="1" x14ac:dyDescent="0.25">
      <c r="A21" s="28">
        <v>1</v>
      </c>
      <c r="B21" s="69" t="s">
        <v>61</v>
      </c>
      <c r="C21" s="69"/>
      <c r="D21" s="69"/>
      <c r="E21" s="69"/>
      <c r="F21" s="69"/>
      <c r="G21" s="69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59" t="s">
        <v>3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26" s="11" customFormat="1" ht="21.75" customHeight="1" x14ac:dyDescent="0.25">
      <c r="A26" s="13">
        <v>1</v>
      </c>
      <c r="B26" s="72" t="s">
        <v>62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52" t="s">
        <v>4</v>
      </c>
      <c r="B29" s="52"/>
    </row>
    <row r="30" spans="1:26" x14ac:dyDescent="0.25">
      <c r="A30" s="3"/>
    </row>
    <row r="31" spans="1:26" ht="30" customHeight="1" x14ac:dyDescent="0.25">
      <c r="A31" s="59" t="s">
        <v>24</v>
      </c>
      <c r="B31" s="59" t="s">
        <v>28</v>
      </c>
      <c r="C31" s="59"/>
      <c r="D31" s="59"/>
      <c r="E31" s="59" t="s">
        <v>29</v>
      </c>
      <c r="F31" s="59"/>
      <c r="G31" s="59"/>
      <c r="H31" s="59" t="s">
        <v>30</v>
      </c>
      <c r="I31" s="59"/>
      <c r="J31" s="59"/>
      <c r="K31" s="59" t="s">
        <v>31</v>
      </c>
      <c r="L31" s="59"/>
      <c r="M31" s="59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33" customHeight="1" x14ac:dyDescent="0.25">
      <c r="A32" s="59"/>
      <c r="B32" s="59"/>
      <c r="C32" s="59"/>
      <c r="D32" s="59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59">
        <v>2</v>
      </c>
      <c r="C33" s="59"/>
      <c r="D33" s="59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53" t="str">
        <f>B26</f>
        <v>Організація фізкультурно-оздоровчої діяльності, проведення масових фізкультурно-оздоровчих і спортивних заходів</v>
      </c>
      <c r="C34" s="54"/>
      <c r="D34" s="55"/>
      <c r="E34" s="26">
        <v>85168</v>
      </c>
      <c r="F34" s="26">
        <v>0</v>
      </c>
      <c r="G34" s="27">
        <f>E34+F34</f>
        <v>85168</v>
      </c>
      <c r="H34" s="26">
        <v>85168</v>
      </c>
      <c r="I34" s="26">
        <v>0</v>
      </c>
      <c r="J34" s="27">
        <f>H34+I34</f>
        <v>85168</v>
      </c>
      <c r="K34" s="26">
        <f t="shared" ref="K34:L34" si="0">H34-E34</f>
        <v>0</v>
      </c>
      <c r="L34" s="26">
        <f t="shared" si="0"/>
        <v>0</v>
      </c>
      <c r="M34" s="26">
        <f>K34+L34</f>
        <v>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59" t="s">
        <v>5</v>
      </c>
      <c r="C35" s="59"/>
      <c r="D35" s="59"/>
      <c r="E35" s="27">
        <f>E34</f>
        <v>85168</v>
      </c>
      <c r="F35" s="27">
        <f t="shared" ref="F35:M35" si="1">F34</f>
        <v>0</v>
      </c>
      <c r="G35" s="27">
        <f t="shared" si="1"/>
        <v>85168</v>
      </c>
      <c r="H35" s="27">
        <f t="shared" si="1"/>
        <v>85168</v>
      </c>
      <c r="I35" s="27">
        <f t="shared" si="1"/>
        <v>0</v>
      </c>
      <c r="J35" s="27">
        <f t="shared" si="1"/>
        <v>85168</v>
      </c>
      <c r="K35" s="27">
        <f t="shared" si="1"/>
        <v>0</v>
      </c>
      <c r="L35" s="27">
        <f t="shared" si="1"/>
        <v>0</v>
      </c>
      <c r="M35" s="27">
        <f t="shared" si="1"/>
        <v>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59"/>
      <c r="C36" s="59"/>
      <c r="D36" s="59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70" t="s">
        <v>68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</row>
    <row r="38" spans="1:26" x14ac:dyDescent="0.25">
      <c r="A38" s="3"/>
    </row>
    <row r="39" spans="1:26" ht="33" customHeight="1" x14ac:dyDescent="0.25">
      <c r="A39" s="52" t="s">
        <v>35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</row>
    <row r="40" spans="1:26" ht="47.25" customHeight="1" x14ac:dyDescent="0.25">
      <c r="A40" s="52" t="s">
        <v>4</v>
      </c>
      <c r="B40" s="52"/>
    </row>
    <row r="41" spans="1:26" x14ac:dyDescent="0.25">
      <c r="A41" s="3"/>
    </row>
    <row r="42" spans="1:26" ht="31.5" customHeight="1" x14ac:dyDescent="0.25">
      <c r="A42" s="59" t="s">
        <v>1</v>
      </c>
      <c r="B42" s="59" t="s">
        <v>36</v>
      </c>
      <c r="C42" s="59"/>
      <c r="D42" s="59"/>
      <c r="E42" s="59" t="s">
        <v>29</v>
      </c>
      <c r="F42" s="59"/>
      <c r="G42" s="59"/>
      <c r="H42" s="59" t="s">
        <v>30</v>
      </c>
      <c r="I42" s="59"/>
      <c r="J42" s="59"/>
      <c r="K42" s="59" t="s">
        <v>31</v>
      </c>
      <c r="L42" s="59"/>
      <c r="M42" s="59"/>
    </row>
    <row r="43" spans="1:26" ht="33.75" customHeight="1" x14ac:dyDescent="0.25">
      <c r="A43" s="59"/>
      <c r="B43" s="59"/>
      <c r="C43" s="59"/>
      <c r="D43" s="59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59">
        <v>2</v>
      </c>
      <c r="C44" s="59"/>
      <c r="D44" s="59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59" t="s">
        <v>63</v>
      </c>
      <c r="C45" s="59"/>
      <c r="D45" s="59"/>
      <c r="E45" s="26">
        <f>E34</f>
        <v>85168</v>
      </c>
      <c r="F45" s="26">
        <f t="shared" ref="F45:M45" si="2">F34</f>
        <v>0</v>
      </c>
      <c r="G45" s="26">
        <f t="shared" si="2"/>
        <v>85168</v>
      </c>
      <c r="H45" s="26">
        <f t="shared" si="2"/>
        <v>85168</v>
      </c>
      <c r="I45" s="26">
        <f t="shared" si="2"/>
        <v>0</v>
      </c>
      <c r="J45" s="26">
        <f t="shared" si="2"/>
        <v>85168</v>
      </c>
      <c r="K45" s="26">
        <f t="shared" si="2"/>
        <v>0</v>
      </c>
      <c r="L45" s="26">
        <f t="shared" si="2"/>
        <v>0</v>
      </c>
      <c r="M45" s="26">
        <f t="shared" si="2"/>
        <v>0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59" t="s">
        <v>1</v>
      </c>
      <c r="B49" s="59" t="s">
        <v>38</v>
      </c>
      <c r="C49" s="59" t="s">
        <v>6</v>
      </c>
      <c r="D49" s="59" t="s">
        <v>7</v>
      </c>
      <c r="E49" s="59" t="s">
        <v>29</v>
      </c>
      <c r="F49" s="59"/>
      <c r="G49" s="59"/>
      <c r="H49" s="59" t="s">
        <v>39</v>
      </c>
      <c r="I49" s="59"/>
      <c r="J49" s="59"/>
      <c r="K49" s="59" t="s">
        <v>31</v>
      </c>
      <c r="L49" s="59"/>
      <c r="M49" s="59"/>
    </row>
    <row r="50" spans="1:15" ht="30.75" customHeight="1" x14ac:dyDescent="0.25">
      <c r="A50" s="59"/>
      <c r="B50" s="59"/>
      <c r="C50" s="59"/>
      <c r="D50" s="59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56" t="s">
        <v>48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8"/>
      <c r="N52" s="15"/>
      <c r="O52" s="15"/>
    </row>
    <row r="53" spans="1:15" customFormat="1" ht="51" customHeight="1" x14ac:dyDescent="0.25">
      <c r="A53" s="16"/>
      <c r="B53" s="56" t="str">
        <f>B26</f>
        <v>Організація фізкультурно-оздоровчої діяльності, проведення масових фізкультурно-оздоровчих і спортивних заходів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  <c r="N53" s="15"/>
      <c r="O53" s="15"/>
    </row>
    <row r="54" spans="1:15" customFormat="1" ht="29.25" customHeight="1" x14ac:dyDescent="0.25">
      <c r="A54" s="16"/>
      <c r="B54" s="56" t="s">
        <v>8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8"/>
      <c r="N54" s="15"/>
      <c r="O54" s="15"/>
    </row>
    <row r="55" spans="1:15" customFormat="1" ht="219.75" customHeight="1" x14ac:dyDescent="0.25">
      <c r="A55" s="16"/>
      <c r="B55" s="20" t="s">
        <v>64</v>
      </c>
      <c r="C55" s="21" t="s">
        <v>56</v>
      </c>
      <c r="D55" s="22" t="s">
        <v>65</v>
      </c>
      <c r="E55" s="30">
        <v>81</v>
      </c>
      <c r="F55" s="30"/>
      <c r="G55" s="30">
        <f>E55+F55</f>
        <v>81</v>
      </c>
      <c r="H55" s="33">
        <v>81</v>
      </c>
      <c r="I55" s="30"/>
      <c r="J55" s="30">
        <f>H55+I55</f>
        <v>81</v>
      </c>
      <c r="K55" s="31">
        <f t="shared" ref="K55" si="3">H55-E55</f>
        <v>0</v>
      </c>
      <c r="L55" s="31">
        <f t="shared" ref="L55" si="4">I55-F55</f>
        <v>0</v>
      </c>
      <c r="M55" s="31">
        <f>K55+L55</f>
        <v>0</v>
      </c>
      <c r="N55" s="15"/>
      <c r="O55" s="15"/>
    </row>
    <row r="56" spans="1:15" customFormat="1" ht="117" customHeight="1" x14ac:dyDescent="0.25">
      <c r="A56" s="16"/>
      <c r="B56" s="20" t="s">
        <v>66</v>
      </c>
      <c r="C56" s="21" t="s">
        <v>67</v>
      </c>
      <c r="D56" s="22" t="s">
        <v>57</v>
      </c>
      <c r="E56" s="30">
        <v>85168</v>
      </c>
      <c r="F56" s="30"/>
      <c r="G56" s="30">
        <f>E56+F56</f>
        <v>85168</v>
      </c>
      <c r="H56" s="33">
        <f>H45</f>
        <v>85168</v>
      </c>
      <c r="I56" s="33">
        <f t="shared" ref="I56:M56" si="5">I45</f>
        <v>0</v>
      </c>
      <c r="J56" s="33">
        <f t="shared" si="5"/>
        <v>85168</v>
      </c>
      <c r="K56" s="33">
        <f t="shared" si="5"/>
        <v>0</v>
      </c>
      <c r="L56" s="33">
        <f t="shared" si="5"/>
        <v>0</v>
      </c>
      <c r="M56" s="33">
        <f t="shared" si="5"/>
        <v>0</v>
      </c>
      <c r="N56" s="15"/>
      <c r="O56" s="15"/>
    </row>
    <row r="57" spans="1:15" ht="33.75" customHeight="1" x14ac:dyDescent="0.25">
      <c r="A57" s="59" t="s">
        <v>69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</row>
    <row r="58" spans="1:15" customFormat="1" ht="18" customHeight="1" x14ac:dyDescent="0.25">
      <c r="A58" s="16"/>
      <c r="B58" s="18" t="s">
        <v>9</v>
      </c>
      <c r="C58" s="19"/>
      <c r="D58" s="19"/>
      <c r="E58" s="19"/>
      <c r="F58" s="19"/>
      <c r="G58" s="19"/>
      <c r="H58" s="17"/>
      <c r="I58" s="17"/>
      <c r="J58" s="17"/>
      <c r="K58" s="17"/>
      <c r="L58" s="17"/>
      <c r="M58" s="17"/>
      <c r="N58" s="15"/>
      <c r="O58" s="15"/>
    </row>
    <row r="59" spans="1:15" customFormat="1" ht="94.5" customHeight="1" x14ac:dyDescent="0.25">
      <c r="A59" s="34"/>
      <c r="B59" s="35" t="s">
        <v>70</v>
      </c>
      <c r="C59" s="36" t="s">
        <v>56</v>
      </c>
      <c r="D59" s="37" t="s">
        <v>71</v>
      </c>
      <c r="E59" s="38">
        <v>16736</v>
      </c>
      <c r="F59" s="38"/>
      <c r="G59" s="36">
        <f>E59+F59</f>
        <v>16736</v>
      </c>
      <c r="H59" s="39">
        <v>17120</v>
      </c>
      <c r="I59" s="32">
        <f t="shared" ref="I59" si="6">I34</f>
        <v>0</v>
      </c>
      <c r="J59" s="33">
        <f>H59+I59</f>
        <v>17120</v>
      </c>
      <c r="K59" s="40">
        <f t="shared" ref="K59" si="7">H59-E59</f>
        <v>384</v>
      </c>
      <c r="L59" s="40">
        <f t="shared" ref="L59" si="8">I59-F59</f>
        <v>0</v>
      </c>
      <c r="M59" s="40">
        <f>K59+L59</f>
        <v>384</v>
      </c>
      <c r="N59" s="15"/>
      <c r="O59" s="15"/>
    </row>
    <row r="60" spans="1:15" ht="55.5" customHeight="1" x14ac:dyDescent="0.25">
      <c r="A60" s="60" t="s">
        <v>76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5" customFormat="1" ht="15" customHeight="1" x14ac:dyDescent="0.25">
      <c r="A61" s="34"/>
      <c r="B61" s="41" t="s">
        <v>10</v>
      </c>
      <c r="C61" s="35"/>
      <c r="D61" s="35"/>
      <c r="E61" s="35"/>
      <c r="F61" s="35"/>
      <c r="G61" s="35"/>
      <c r="H61" s="42"/>
      <c r="I61" s="42"/>
      <c r="J61" s="42"/>
      <c r="K61" s="42"/>
      <c r="L61" s="42"/>
      <c r="M61" s="42"/>
      <c r="N61" s="15"/>
      <c r="O61" s="15"/>
    </row>
    <row r="62" spans="1:15" customFormat="1" ht="65.25" customHeight="1" x14ac:dyDescent="0.25">
      <c r="A62" s="34"/>
      <c r="B62" s="43" t="s">
        <v>72</v>
      </c>
      <c r="C62" s="44" t="s">
        <v>56</v>
      </c>
      <c r="D62" s="44" t="s">
        <v>55</v>
      </c>
      <c r="E62" s="45">
        <v>1051.4567901234568</v>
      </c>
      <c r="F62" s="32"/>
      <c r="G62" s="32">
        <f>E62+F62</f>
        <v>1051.4567901234568</v>
      </c>
      <c r="H62" s="45">
        <f>H56/H55</f>
        <v>1051.4567901234568</v>
      </c>
      <c r="I62" s="46">
        <v>0</v>
      </c>
      <c r="J62" s="32">
        <f>H62+I62</f>
        <v>1051.4567901234568</v>
      </c>
      <c r="K62" s="47">
        <f t="shared" ref="K62" si="9">H62-E62</f>
        <v>0</v>
      </c>
      <c r="L62" s="47">
        <f t="shared" ref="L62" si="10">I62-F62</f>
        <v>0</v>
      </c>
      <c r="M62" s="47">
        <f>K62+L62</f>
        <v>0</v>
      </c>
      <c r="N62" s="15"/>
      <c r="O62" s="15"/>
    </row>
    <row r="63" spans="1:15" customFormat="1" ht="65.25" customHeight="1" x14ac:dyDescent="0.25">
      <c r="A63" s="34"/>
      <c r="B63" s="43" t="s">
        <v>73</v>
      </c>
      <c r="C63" s="44" t="s">
        <v>56</v>
      </c>
      <c r="D63" s="44" t="s">
        <v>55</v>
      </c>
      <c r="E63" s="45">
        <v>5.0889101338432123</v>
      </c>
      <c r="F63" s="32"/>
      <c r="G63" s="32">
        <f>E63+F63</f>
        <v>5.0889101338432123</v>
      </c>
      <c r="H63" s="45">
        <f>H56/H59</f>
        <v>4.9747663551401873</v>
      </c>
      <c r="I63" s="46">
        <v>0</v>
      </c>
      <c r="J63" s="32">
        <f>H63+I63</f>
        <v>4.9747663551401873</v>
      </c>
      <c r="K63" s="47">
        <f t="shared" ref="K63" si="11">H63-E63</f>
        <v>-0.11414377870302506</v>
      </c>
      <c r="L63" s="47">
        <f t="shared" ref="L63" si="12">I63-F63</f>
        <v>0</v>
      </c>
      <c r="M63" s="47">
        <f>K63+L63</f>
        <v>-0.11414377870302506</v>
      </c>
      <c r="N63" s="15"/>
      <c r="O63" s="15"/>
    </row>
    <row r="64" spans="1:15" ht="61.5" customHeight="1" x14ac:dyDescent="0.25">
      <c r="A64" s="60" t="s">
        <v>78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5" customFormat="1" ht="21" customHeight="1" x14ac:dyDescent="0.25">
      <c r="A65" s="16"/>
      <c r="B65" s="18" t="s">
        <v>11</v>
      </c>
      <c r="C65" s="19"/>
      <c r="D65" s="21"/>
      <c r="E65" s="21"/>
      <c r="F65" s="21"/>
      <c r="G65" s="21"/>
      <c r="H65" s="17"/>
      <c r="I65" s="17"/>
      <c r="J65" s="17"/>
      <c r="K65" s="17"/>
      <c r="L65" s="17"/>
      <c r="M65" s="17"/>
      <c r="N65" s="15"/>
      <c r="O65" s="15"/>
    </row>
    <row r="66" spans="1:15" customFormat="1" ht="63" customHeight="1" x14ac:dyDescent="0.25">
      <c r="A66" s="16"/>
      <c r="B66" s="19" t="s">
        <v>74</v>
      </c>
      <c r="C66" s="21" t="s">
        <v>49</v>
      </c>
      <c r="D66" s="21" t="s">
        <v>55</v>
      </c>
      <c r="E66" s="29">
        <v>100</v>
      </c>
      <c r="F66" s="23">
        <v>0</v>
      </c>
      <c r="G66" s="23">
        <f>E66</f>
        <v>100</v>
      </c>
      <c r="H66" s="29">
        <v>100</v>
      </c>
      <c r="I66" s="21">
        <v>0</v>
      </c>
      <c r="J66" s="23">
        <f>H66</f>
        <v>100</v>
      </c>
      <c r="K66" s="26">
        <f t="shared" ref="K66" si="13">H66-E66</f>
        <v>0</v>
      </c>
      <c r="L66" s="26">
        <f t="shared" ref="L66" si="14">I66-F66</f>
        <v>0</v>
      </c>
      <c r="M66" s="26">
        <f>K66+L66</f>
        <v>0</v>
      </c>
      <c r="N66" s="15"/>
      <c r="O66" s="15"/>
    </row>
    <row r="67" spans="1:15" x14ac:dyDescent="0.25">
      <c r="A67" s="59" t="s">
        <v>53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</row>
    <row r="68" spans="1:15" x14ac:dyDescent="0.25">
      <c r="A68" s="59" t="s">
        <v>40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1:15" ht="72.75" customHeight="1" x14ac:dyDescent="0.25">
      <c r="A69" s="71" t="s">
        <v>75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</row>
    <row r="70" spans="1:1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5" ht="19.5" customHeight="1" x14ac:dyDescent="0.25">
      <c r="A71" s="7" t="s">
        <v>41</v>
      </c>
      <c r="B71" s="7"/>
      <c r="C71" s="7"/>
      <c r="D71" s="7"/>
    </row>
    <row r="72" spans="1:15" ht="66" customHeight="1" x14ac:dyDescent="0.25">
      <c r="A72" s="52" t="s">
        <v>77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</row>
    <row r="73" spans="1:15" ht="19.5" customHeight="1" x14ac:dyDescent="0.25">
      <c r="A73" s="8" t="s">
        <v>42</v>
      </c>
      <c r="B73" s="8"/>
      <c r="C73" s="8"/>
      <c r="D73" s="8"/>
    </row>
    <row r="74" spans="1:15" x14ac:dyDescent="0.25">
      <c r="A74" s="49" t="s">
        <v>50</v>
      </c>
      <c r="B74" s="49"/>
      <c r="C74" s="49"/>
      <c r="D74" s="49"/>
      <c r="E74" s="49"/>
      <c r="F74" s="25"/>
      <c r="G74" s="25"/>
      <c r="H74" s="25"/>
      <c r="I74" s="25"/>
      <c r="J74" s="25"/>
      <c r="K74" s="25"/>
      <c r="L74" s="25"/>
      <c r="M74" s="25"/>
    </row>
    <row r="75" spans="1:15" x14ac:dyDescent="0.25">
      <c r="A75" s="49"/>
      <c r="B75" s="49"/>
      <c r="C75" s="49"/>
      <c r="D75" s="49"/>
      <c r="E75" s="49"/>
      <c r="F75" s="25"/>
      <c r="G75" s="50"/>
      <c r="H75" s="50"/>
      <c r="I75" s="25"/>
      <c r="J75" s="51" t="s">
        <v>52</v>
      </c>
      <c r="K75" s="51"/>
      <c r="L75" s="51"/>
      <c r="M75" s="51"/>
    </row>
    <row r="76" spans="1:15" ht="15.75" customHeight="1" x14ac:dyDescent="0.25">
      <c r="A76" s="24"/>
      <c r="B76" s="24"/>
      <c r="C76" s="24"/>
      <c r="D76" s="24"/>
      <c r="E76" s="24"/>
      <c r="F76" s="25"/>
      <c r="G76" s="25"/>
      <c r="H76" s="25"/>
      <c r="I76" s="25"/>
      <c r="J76" s="48" t="s">
        <v>12</v>
      </c>
      <c r="K76" s="48"/>
      <c r="L76" s="48"/>
      <c r="M76" s="48"/>
    </row>
    <row r="77" spans="1:15" ht="43.5" customHeight="1" x14ac:dyDescent="0.25">
      <c r="A77" s="49" t="s">
        <v>43</v>
      </c>
      <c r="B77" s="49"/>
      <c r="C77" s="49"/>
      <c r="D77" s="49"/>
      <c r="E77" s="49"/>
      <c r="F77" s="25"/>
      <c r="G77" s="50"/>
      <c r="H77" s="50"/>
      <c r="I77" s="25"/>
      <c r="J77" s="51" t="s">
        <v>51</v>
      </c>
      <c r="K77" s="51"/>
      <c r="L77" s="51"/>
      <c r="M77" s="51"/>
    </row>
    <row r="78" spans="1:15" ht="15.75" customHeight="1" x14ac:dyDescent="0.25">
      <c r="A78" s="49"/>
      <c r="B78" s="49"/>
      <c r="C78" s="49"/>
      <c r="D78" s="49"/>
      <c r="E78" s="49"/>
      <c r="F78" s="25"/>
      <c r="G78" s="25"/>
      <c r="H78" s="25"/>
      <c r="I78" s="25"/>
      <c r="J78" s="48" t="s">
        <v>12</v>
      </c>
      <c r="K78" s="48"/>
      <c r="L78" s="48"/>
      <c r="M78" s="48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x14ac:dyDescent="0.25">
      <c r="A270" s="3"/>
    </row>
  </sheetData>
  <mergeCells count="68">
    <mergeCell ref="B20:G20"/>
    <mergeCell ref="B21:G21"/>
    <mergeCell ref="A72:M72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9:M69"/>
    <mergeCell ref="A40:B40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A49:A50"/>
    <mergeCell ref="B49:B50"/>
    <mergeCell ref="C49:C50"/>
    <mergeCell ref="D49:D50"/>
    <mergeCell ref="E49:G49"/>
    <mergeCell ref="A29:B29"/>
    <mergeCell ref="B34:D34"/>
    <mergeCell ref="A74:E75"/>
    <mergeCell ref="G75:H75"/>
    <mergeCell ref="J75:M75"/>
    <mergeCell ref="B52:M52"/>
    <mergeCell ref="B53:M53"/>
    <mergeCell ref="B54:M54"/>
    <mergeCell ref="A57:M57"/>
    <mergeCell ref="A60:M60"/>
    <mergeCell ref="A64:M64"/>
    <mergeCell ref="A67:M67"/>
    <mergeCell ref="A68:M68"/>
    <mergeCell ref="H49:J49"/>
    <mergeCell ref="K49:M49"/>
    <mergeCell ref="B45:D45"/>
    <mergeCell ref="J76:M76"/>
    <mergeCell ref="A77:E78"/>
    <mergeCell ref="G77:H77"/>
    <mergeCell ref="J77:M77"/>
    <mergeCell ref="J78:M7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5061</vt:lpstr>
      <vt:lpstr>'5061'!Область_печати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2020-01-23T12:30:56Z</cp:lastPrinted>
  <dcterms:created xsi:type="dcterms:W3CDTF">2015-06-05T18:19:34Z</dcterms:created>
  <dcterms:modified xsi:type="dcterms:W3CDTF">2020-01-23T12:30:58Z</dcterms:modified>
</cp:coreProperties>
</file>