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5"/>
  </bookViews>
  <sheets>
    <sheet name="Лютий" sheetId="23" r:id="rId1"/>
    <sheet name="Квітень" sheetId="26" r:id="rId2"/>
    <sheet name="Червень " sheetId="28" r:id="rId3"/>
    <sheet name="Липень" sheetId="17" r:id="rId4"/>
    <sheet name="Серпень" sheetId="15" r:id="rId5"/>
    <sheet name="Жовтень" sheetId="11" r:id="rId6"/>
  </sheets>
  <calcPr calcId="124519"/>
</workbook>
</file>

<file path=xl/calcChain.xml><?xml version="1.0" encoding="utf-8"?>
<calcChain xmlns="http://schemas.openxmlformats.org/spreadsheetml/2006/main">
  <c r="F6" i="11"/>
  <c r="F16"/>
  <c r="F18"/>
  <c r="F20"/>
  <c r="E6"/>
  <c r="F21" l="1"/>
  <c r="E21"/>
  <c r="F24" i="15"/>
  <c r="F22"/>
  <c r="F12"/>
  <c r="F11" i="17"/>
  <c r="F9"/>
  <c r="F7"/>
  <c r="F4"/>
  <c r="F146" i="28"/>
  <c r="F133"/>
  <c r="F135" s="1"/>
  <c r="F119"/>
  <c r="F118"/>
  <c r="G146"/>
  <c r="G137"/>
  <c r="F137"/>
  <c r="G135"/>
  <c r="F130"/>
  <c r="G126"/>
  <c r="F116"/>
  <c r="F112"/>
  <c r="F108"/>
  <c r="G104"/>
  <c r="F104"/>
  <c r="G101"/>
  <c r="F101"/>
  <c r="G87"/>
  <c r="F87"/>
  <c r="F83"/>
  <c r="F81"/>
  <c r="G78"/>
  <c r="F78"/>
  <c r="F57"/>
  <c r="G55"/>
  <c r="F55"/>
  <c r="F126" l="1"/>
  <c r="F12" i="17"/>
  <c r="F22" i="26" l="1"/>
  <c r="F23" s="1"/>
  <c r="F12"/>
  <c r="F4" i="23" l="1"/>
  <c r="F5" s="1"/>
  <c r="D4"/>
</calcChain>
</file>

<file path=xl/sharedStrings.xml><?xml version="1.0" encoding="utf-8"?>
<sst xmlns="http://schemas.openxmlformats.org/spreadsheetml/2006/main" count="505" uniqueCount="85">
  <si>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</si>
  <si>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</si>
  <si>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</si>
  <si>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</si>
  <si>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</si>
  <si>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</si>
  <si>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</si>
  <si>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</si>
  <si>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СЮТ</t>
  </si>
  <si>
    <t>Сонях</t>
  </si>
  <si>
    <t>ОЛІМП</t>
  </si>
  <si>
    <t>уп</t>
  </si>
  <si>
    <t>пар</t>
  </si>
  <si>
    <t>КЗШ № 19</t>
  </si>
  <si>
    <t>КЗШ № 31</t>
  </si>
  <si>
    <t>КЛ № 35</t>
  </si>
  <si>
    <t>КЗШ № 43</t>
  </si>
  <si>
    <t>КГ № 51</t>
  </si>
  <si>
    <t>КГ № 58</t>
  </si>
  <si>
    <t>КГ № 72</t>
  </si>
  <si>
    <t>КГ № 91</t>
  </si>
  <si>
    <t>КГ № 41</t>
  </si>
  <si>
    <t>Примітка</t>
  </si>
  <si>
    <t>КГ №14</t>
  </si>
  <si>
    <t>КГ № 17</t>
  </si>
  <si>
    <t>КГ № 68</t>
  </si>
  <si>
    <t>КСШ № 74</t>
  </si>
  <si>
    <t>КЗШ № 21</t>
  </si>
  <si>
    <t>КЗШ № 70</t>
  </si>
  <si>
    <t>Мікрофон</t>
  </si>
  <si>
    <t>Костюми різні</t>
  </si>
  <si>
    <t>Підручники</t>
  </si>
  <si>
    <t>Акт пр-пер</t>
  </si>
  <si>
    <t>Договір прямі постаки</t>
  </si>
  <si>
    <t>Портативна електростанція</t>
  </si>
  <si>
    <t>Сонячні панелі</t>
  </si>
  <si>
    <t>Генератор дизельний однофазний</t>
  </si>
  <si>
    <t>Газова плита</t>
  </si>
  <si>
    <t>Керамічний обігрівач</t>
  </si>
  <si>
    <t>Електросковорода</t>
  </si>
  <si>
    <t>Ліхтар кемпінговий</t>
  </si>
  <si>
    <t>Мережевий фільтр</t>
  </si>
  <si>
    <t>Картридж газовий</t>
  </si>
  <si>
    <t>КПНЗ МАНДРІВНИК</t>
  </si>
  <si>
    <t>ЦДЮТ СОНЯХ</t>
  </si>
  <si>
    <t>КЗДО № 14</t>
  </si>
  <si>
    <t>Проектор з кабелем</t>
  </si>
  <si>
    <t>БФП з кабелем</t>
  </si>
  <si>
    <t>Проекційний екран</t>
  </si>
  <si>
    <t>Вода питна</t>
  </si>
  <si>
    <t>Набір гігієнічний</t>
  </si>
  <si>
    <t>Водонагрівач електричний 100л</t>
  </si>
  <si>
    <t>Водяний фільтр</t>
  </si>
  <si>
    <t>Будівельні товари (штукатурка,шпаклівка,фарба,вапно,сітка,шпатель тощо)</t>
  </si>
  <si>
    <t>Бензокоса</t>
  </si>
  <si>
    <t xml:space="preserve"> Господарські товари</t>
  </si>
  <si>
    <t>шт,кг,уп</t>
  </si>
  <si>
    <t>Стіл</t>
  </si>
  <si>
    <t>Крісло поворотне</t>
  </si>
  <si>
    <t>ПНЗ "Мандрівник"</t>
  </si>
  <si>
    <t>Жумар</t>
  </si>
  <si>
    <t>Карабін</t>
  </si>
  <si>
    <t>Вісімка</t>
  </si>
  <si>
    <t>Система</t>
  </si>
  <si>
    <t>Грудна обв’язка</t>
  </si>
  <si>
    <t>Листівка А-4</t>
  </si>
  <si>
    <t>Листівка А-5</t>
  </si>
  <si>
    <t>Контейнер для зберігання води (Б/У) 1000л.</t>
  </si>
  <si>
    <t>Дошка</t>
  </si>
  <si>
    <t>Фанера</t>
  </si>
  <si>
    <t>Комплект речей першої необхідності</t>
  </si>
  <si>
    <t>Найменування ТМЦ</t>
  </si>
  <si>
    <t>щд вим</t>
  </si>
  <si>
    <t>кількість</t>
  </si>
  <si>
    <t>уіна</t>
  </si>
  <si>
    <t>сума</t>
  </si>
  <si>
    <t>Моторна олива</t>
  </si>
  <si>
    <t>МАНДРІВНИК</t>
  </si>
  <si>
    <t>Електроковдра</t>
  </si>
  <si>
    <t>лютий 2023 р.</t>
  </si>
  <si>
    <t>квітень 2023 р.</t>
  </si>
  <si>
    <t>червень 2023 р.</t>
  </si>
  <si>
    <t>липень 2023 р.</t>
  </si>
  <si>
    <t>серпень 2023 р.</t>
  </si>
  <si>
    <t>жовтень 2023 р.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</si>
</sst>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  <xf numFmtId="0" fontId="0" fillId="2" borderId="1" xfId="0" applyFill="1" applyBorder="1"/>
    <xf numFmtId="4" fontId="0" fillId="2" borderId="1" xfId="0" applyNumberFormat="1" applyFill="1" applyBorder="1"/>
    <xf numFmtId="0" fontId="0" fillId="3" borderId="1" xfId="0" applyFill="1" applyBorder="1"/>
    <xf numFmtId="4" fontId="0" fillId="3" borderId="1" xfId="0" applyNumberFormat="1" applyFill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0" fontId="0" fillId="3" borderId="1" xfId="0" applyNumberFormat="1" applyFill="1" applyBorder="1" applyAlignment="1">
      <alignment horizontal="center"/>
    </xf>
    <xf numFmtId="0" fontId="0" fillId="0" borderId="0" xfId="0" applyNumberFormat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4" fontId="3" fillId="0" borderId="1" xfId="0" applyNumberFormat="1" applyFont="1" applyBorder="1"/>
    <xf numFmtId="0" fontId="3" fillId="0" borderId="1" xfId="0" applyFont="1" applyBorder="1" applyAlignment="1">
      <alignment wrapText="1"/>
    </xf>
    <xf numFmtId="4" fontId="3" fillId="0" borderId="0" xfId="0" applyNumberFormat="1" applyFont="1"/>
    <xf numFmtId="0" fontId="3" fillId="2" borderId="1" xfId="0" applyFont="1" applyFill="1" applyBorder="1"/>
    <xf numFmtId="0" fontId="3" fillId="2" borderId="1" xfId="0" applyNumberFormat="1" applyFont="1" applyFill="1" applyBorder="1" applyAlignment="1">
      <alignment horizontal="center"/>
    </xf>
    <xf numFmtId="4" fontId="3" fillId="2" borderId="1" xfId="0" applyNumberFormat="1" applyFont="1" applyFill="1" applyBorder="1"/>
    <xf numFmtId="0" fontId="3" fillId="3" borderId="1" xfId="0" applyFont="1" applyFill="1" applyBorder="1"/>
    <xf numFmtId="4" fontId="3" fillId="3" borderId="1" xfId="0" applyNumberFormat="1" applyFont="1" applyFill="1" applyBorder="1"/>
    <xf numFmtId="0" fontId="3" fillId="3" borderId="1" xfId="0" applyNumberFormat="1" applyFont="1" applyFill="1" applyBorder="1" applyAlignment="1">
      <alignment horizontal="center"/>
    </xf>
    <xf numFmtId="0" fontId="3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/>
    <xf numFmtId="0" fontId="3" fillId="4" borderId="1" xfId="0" applyNumberFormat="1" applyFont="1" applyFill="1" applyBorder="1" applyAlignment="1">
      <alignment horizontal="center"/>
    </xf>
    <xf numFmtId="4" fontId="3" fillId="4" borderId="1" xfId="0" applyNumberFormat="1" applyFont="1" applyFill="1" applyBorder="1"/>
    <xf numFmtId="49" fontId="3" fillId="0" borderId="1" xfId="0" applyNumberFormat="1" applyFont="1" applyBorder="1"/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NumberFormat="1" applyFont="1" applyFill="1" applyBorder="1" applyAlignment="1">
      <alignment horizontal="center" vertical="center"/>
    </xf>
    <xf numFmtId="4" fontId="4" fillId="5" borderId="1" xfId="0" applyNumberFormat="1" applyFont="1" applyFill="1" applyBorder="1" applyAlignment="1">
      <alignment horizontal="center" vertical="center"/>
    </xf>
    <xf numFmtId="4" fontId="3" fillId="5" borderId="1" xfId="0" applyNumberFormat="1" applyFont="1" applyFill="1" applyBorder="1"/>
    <xf numFmtId="49" fontId="3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2" tint="-0.249977111117893"/>
  </sheetPr>
  <dimension ref="A1:F5"/>
  <sheetViews>
    <sheetView view="pageBreakPreview" zoomScale="89" zoomScaleSheetLayoutView="89" workbookViewId="0">
      <selection activeCell="G26" sqref="G26"/>
    </sheetView>
  </sheetViews>
  <sheetFormatPr defaultRowHeight="15"/>
  <cols>
    <col min="1" max="1" width="13.5703125" customWidth="1"/>
    <col min="2" max="2" width="37" customWidth="1"/>
    <col min="4" max="4" width="9.140625" style="13"/>
    <col min="5" max="5" width="12" style="1" customWidth="1"/>
    <col min="6" max="6" width="13.85546875" style="1" customWidth="1"/>
    <col min="7" max="7" width="20.7109375" customWidth="1"/>
  </cols>
  <sheetData>
    <row r="1" spans="1:6" ht="18.75">
      <c r="A1" s="41" t="s">
        <v>79</v>
      </c>
      <c r="B1" s="41"/>
      <c r="C1" s="41"/>
      <c r="D1" s="41"/>
      <c r="E1" s="41"/>
      <c r="F1" s="41"/>
    </row>
    <row r="2" spans="1:6">
      <c r="A2" s="2" t="s">
        <v>0</v>
      </c>
      <c r="B2" s="2" t="s">
        <v>1</v>
      </c>
      <c r="C2" s="2" t="s">
        <v>2</v>
      </c>
      <c r="D2" s="10" t="s">
        <v>3</v>
      </c>
      <c r="E2" s="3" t="s">
        <v>4</v>
      </c>
      <c r="F2" s="3" t="s">
        <v>5</v>
      </c>
    </row>
    <row r="3" spans="1:6">
      <c r="A3" s="9" t="s">
        <v>9</v>
      </c>
      <c r="B3" s="6" t="s">
        <v>29</v>
      </c>
      <c r="C3" s="6" t="s">
        <v>6</v>
      </c>
      <c r="D3" s="12">
        <v>1</v>
      </c>
      <c r="E3" s="7">
        <v>357</v>
      </c>
      <c r="F3" s="7">
        <v>357</v>
      </c>
    </row>
    <row r="4" spans="1:6">
      <c r="A4" s="9" t="s">
        <v>9</v>
      </c>
      <c r="B4" s="6" t="s">
        <v>30</v>
      </c>
      <c r="C4" s="6" t="s">
        <v>6</v>
      </c>
      <c r="D4" s="12">
        <f>1+2+1+2+2+2+2+1</f>
        <v>13</v>
      </c>
      <c r="E4" s="7"/>
      <c r="F4" s="7">
        <f>100+200+50+200+100+200+200+50</f>
        <v>1100</v>
      </c>
    </row>
    <row r="5" spans="1:6">
      <c r="A5" s="8"/>
      <c r="B5" s="4" t="s">
        <v>7</v>
      </c>
      <c r="C5" s="4"/>
      <c r="D5" s="11"/>
      <c r="E5" s="5"/>
      <c r="F5" s="5">
        <f>SUM(F3:F4)</f>
        <v>1457</v>
      </c>
    </row>
  </sheetData>
  <mergeCells count="1">
    <mergeCell ref="A1:F1"/>
  </mergeCells>
  <pageMargins left="0.70866141732283472" right="0.16" top="0.96" bottom="0.2" header="0.31496062992125984" footer="0.31496062992125984"/>
  <pageSetup paperSize="9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5" tint="0.39997558519241921"/>
  </sheetPr>
  <dimension ref="A1:F23"/>
  <sheetViews>
    <sheetView view="pageBreakPreview" zoomScaleSheetLayoutView="100" workbookViewId="0">
      <selection activeCell="H21" sqref="H21"/>
    </sheetView>
  </sheetViews>
  <sheetFormatPr defaultRowHeight="15"/>
  <cols>
    <col min="1" max="1" width="29.42578125" style="14" customWidth="1"/>
    <col min="2" max="2" width="37.140625" style="14" customWidth="1"/>
    <col min="3" max="3" width="11.85546875" style="14" customWidth="1"/>
    <col min="4" max="4" width="9.140625" style="27" customWidth="1"/>
    <col min="5" max="5" width="14.7109375" style="20" customWidth="1"/>
    <col min="6" max="6" width="16.42578125" style="20" customWidth="1"/>
    <col min="7" max="7" width="20.7109375" style="14" customWidth="1"/>
    <col min="8" max="16384" width="9.140625" style="14"/>
  </cols>
  <sheetData>
    <row r="1" spans="1:6" ht="18.75">
      <c r="A1" s="42" t="s">
        <v>80</v>
      </c>
      <c r="B1" s="42"/>
      <c r="C1" s="42"/>
      <c r="D1" s="42"/>
      <c r="E1" s="42"/>
      <c r="F1" s="42"/>
    </row>
    <row r="2" spans="1:6" ht="15.75">
      <c r="A2" s="28" t="s">
        <v>0</v>
      </c>
      <c r="B2" s="28" t="s">
        <v>1</v>
      </c>
      <c r="C2" s="28" t="s">
        <v>2</v>
      </c>
      <c r="D2" s="29" t="s">
        <v>3</v>
      </c>
      <c r="E2" s="30" t="s">
        <v>4</v>
      </c>
      <c r="F2" s="30" t="s">
        <v>5</v>
      </c>
    </row>
    <row r="3" spans="1:6" ht="44.25" customHeight="1">
      <c r="A3" s="24" t="s">
        <v>43</v>
      </c>
      <c r="B3" s="15" t="s">
        <v>34</v>
      </c>
      <c r="C3" s="15" t="s">
        <v>6</v>
      </c>
      <c r="D3" s="17">
        <v>1</v>
      </c>
      <c r="E3" s="18">
        <v>6999</v>
      </c>
      <c r="F3" s="18">
        <v>6999</v>
      </c>
    </row>
    <row r="4" spans="1:6" ht="18" customHeight="1">
      <c r="A4" s="24" t="s">
        <v>43</v>
      </c>
      <c r="B4" s="15" t="s">
        <v>35</v>
      </c>
      <c r="C4" s="15" t="s">
        <v>6</v>
      </c>
      <c r="D4" s="17">
        <v>1</v>
      </c>
      <c r="E4" s="18">
        <v>7699</v>
      </c>
      <c r="F4" s="18">
        <v>7699</v>
      </c>
    </row>
    <row r="5" spans="1:6">
      <c r="A5" s="24" t="s">
        <v>43</v>
      </c>
      <c r="B5" s="24" t="s">
        <v>36</v>
      </c>
      <c r="C5" s="24" t="s">
        <v>6</v>
      </c>
      <c r="D5" s="26">
        <v>1</v>
      </c>
      <c r="E5" s="25">
        <v>17890</v>
      </c>
      <c r="F5" s="25">
        <v>17890</v>
      </c>
    </row>
    <row r="6" spans="1:6">
      <c r="A6" s="24" t="s">
        <v>43</v>
      </c>
      <c r="B6" s="19" t="s">
        <v>37</v>
      </c>
      <c r="C6" s="24" t="s">
        <v>6</v>
      </c>
      <c r="D6" s="17">
        <v>1</v>
      </c>
      <c r="E6" s="18">
        <v>2319</v>
      </c>
      <c r="F6" s="18">
        <v>2319</v>
      </c>
    </row>
    <row r="7" spans="1:6">
      <c r="A7" s="24" t="s">
        <v>43</v>
      </c>
      <c r="B7" s="19" t="s">
        <v>38</v>
      </c>
      <c r="C7" s="24" t="s">
        <v>6</v>
      </c>
      <c r="D7" s="17">
        <v>4</v>
      </c>
      <c r="E7" s="18">
        <v>3125</v>
      </c>
      <c r="F7" s="18">
        <v>12500</v>
      </c>
    </row>
    <row r="8" spans="1:6">
      <c r="A8" s="24" t="s">
        <v>43</v>
      </c>
      <c r="B8" s="19" t="s">
        <v>78</v>
      </c>
      <c r="C8" s="24" t="s">
        <v>6</v>
      </c>
      <c r="D8" s="17">
        <v>5</v>
      </c>
      <c r="E8" s="18">
        <v>1049</v>
      </c>
      <c r="F8" s="18">
        <v>5245</v>
      </c>
    </row>
    <row r="9" spans="1:6">
      <c r="A9" s="24" t="s">
        <v>43</v>
      </c>
      <c r="B9" s="19" t="s">
        <v>40</v>
      </c>
      <c r="C9" s="24" t="s">
        <v>6</v>
      </c>
      <c r="D9" s="17">
        <v>4</v>
      </c>
      <c r="E9" s="18">
        <v>1499</v>
      </c>
      <c r="F9" s="18">
        <v>5996</v>
      </c>
    </row>
    <row r="10" spans="1:6">
      <c r="A10" s="24" t="s">
        <v>43</v>
      </c>
      <c r="B10" s="19" t="s">
        <v>41</v>
      </c>
      <c r="C10" s="24" t="s">
        <v>6</v>
      </c>
      <c r="D10" s="17">
        <v>2</v>
      </c>
      <c r="E10" s="18">
        <v>779</v>
      </c>
      <c r="F10" s="18">
        <v>1558</v>
      </c>
    </row>
    <row r="11" spans="1:6">
      <c r="A11" s="24" t="s">
        <v>43</v>
      </c>
      <c r="B11" s="19" t="s">
        <v>42</v>
      </c>
      <c r="C11" s="24" t="s">
        <v>6</v>
      </c>
      <c r="D11" s="17">
        <v>25</v>
      </c>
      <c r="E11" s="18">
        <v>144</v>
      </c>
      <c r="F11" s="18">
        <v>3600</v>
      </c>
    </row>
    <row r="12" spans="1:6">
      <c r="A12" s="21"/>
      <c r="B12" s="21" t="s">
        <v>7</v>
      </c>
      <c r="C12" s="21"/>
      <c r="D12" s="22"/>
      <c r="E12" s="23"/>
      <c r="F12" s="23">
        <f>SUM(F3:F11)</f>
        <v>63806</v>
      </c>
    </row>
    <row r="13" spans="1:6">
      <c r="A13" s="24" t="s">
        <v>44</v>
      </c>
      <c r="B13" s="15" t="s">
        <v>34</v>
      </c>
      <c r="C13" s="15" t="s">
        <v>6</v>
      </c>
      <c r="D13" s="17">
        <v>1</v>
      </c>
      <c r="E13" s="18">
        <v>15000</v>
      </c>
      <c r="F13" s="18">
        <v>15000</v>
      </c>
    </row>
    <row r="14" spans="1:6">
      <c r="A14" s="24" t="s">
        <v>44</v>
      </c>
      <c r="B14" s="15" t="s">
        <v>35</v>
      </c>
      <c r="C14" s="15" t="s">
        <v>6</v>
      </c>
      <c r="D14" s="17">
        <v>1</v>
      </c>
      <c r="E14" s="18">
        <v>11650</v>
      </c>
      <c r="F14" s="18">
        <v>11650</v>
      </c>
    </row>
    <row r="15" spans="1:6">
      <c r="A15" s="24" t="s">
        <v>44</v>
      </c>
      <c r="B15" s="24" t="s">
        <v>36</v>
      </c>
      <c r="C15" s="24" t="s">
        <v>6</v>
      </c>
      <c r="D15" s="26">
        <v>1</v>
      </c>
      <c r="E15" s="25">
        <v>26950</v>
      </c>
      <c r="F15" s="25">
        <v>26950</v>
      </c>
    </row>
    <row r="16" spans="1:6">
      <c r="A16" s="24" t="s">
        <v>44</v>
      </c>
      <c r="B16" s="19" t="s">
        <v>37</v>
      </c>
      <c r="C16" s="24" t="s">
        <v>6</v>
      </c>
      <c r="D16" s="17">
        <v>1</v>
      </c>
      <c r="E16" s="18">
        <v>2250</v>
      </c>
      <c r="F16" s="18">
        <v>2250</v>
      </c>
    </row>
    <row r="17" spans="1:6">
      <c r="A17" s="24" t="s">
        <v>44</v>
      </c>
      <c r="B17" s="19" t="s">
        <v>38</v>
      </c>
      <c r="C17" s="24" t="s">
        <v>6</v>
      </c>
      <c r="D17" s="17">
        <v>4</v>
      </c>
      <c r="E17" s="18">
        <v>2787.5</v>
      </c>
      <c r="F17" s="18">
        <v>11150</v>
      </c>
    </row>
    <row r="18" spans="1:6">
      <c r="A18" s="24" t="s">
        <v>44</v>
      </c>
      <c r="B18" s="19" t="s">
        <v>39</v>
      </c>
      <c r="C18" s="24" t="s">
        <v>6</v>
      </c>
      <c r="D18" s="17">
        <v>5</v>
      </c>
      <c r="E18" s="18">
        <v>1980</v>
      </c>
      <c r="F18" s="18">
        <v>9900</v>
      </c>
    </row>
    <row r="19" spans="1:6">
      <c r="A19" s="24" t="s">
        <v>44</v>
      </c>
      <c r="B19" s="19" t="s">
        <v>40</v>
      </c>
      <c r="C19" s="24" t="s">
        <v>6</v>
      </c>
      <c r="D19" s="17">
        <v>4</v>
      </c>
      <c r="E19" s="18">
        <v>1950</v>
      </c>
      <c r="F19" s="18">
        <v>7800</v>
      </c>
    </row>
    <row r="20" spans="1:6">
      <c r="A20" s="24" t="s">
        <v>44</v>
      </c>
      <c r="B20" s="19" t="s">
        <v>41</v>
      </c>
      <c r="C20" s="24" t="s">
        <v>6</v>
      </c>
      <c r="D20" s="17">
        <v>2</v>
      </c>
      <c r="E20" s="18">
        <v>525</v>
      </c>
      <c r="F20" s="18">
        <v>1050</v>
      </c>
    </row>
    <row r="21" spans="1:6">
      <c r="A21" s="24" t="s">
        <v>44</v>
      </c>
      <c r="B21" s="19" t="s">
        <v>42</v>
      </c>
      <c r="C21" s="24" t="s">
        <v>6</v>
      </c>
      <c r="D21" s="17">
        <v>25</v>
      </c>
      <c r="E21" s="18">
        <v>132</v>
      </c>
      <c r="F21" s="18">
        <v>3300</v>
      </c>
    </row>
    <row r="22" spans="1:6">
      <c r="A22" s="21"/>
      <c r="B22" s="21"/>
      <c r="C22" s="21"/>
      <c r="D22" s="22"/>
      <c r="E22" s="23"/>
      <c r="F22" s="23">
        <f>SUM(F13:F21)</f>
        <v>89050</v>
      </c>
    </row>
    <row r="23" spans="1:6">
      <c r="A23" s="31"/>
      <c r="B23" s="31"/>
      <c r="C23" s="31"/>
      <c r="D23" s="32"/>
      <c r="E23" s="33"/>
      <c r="F23" s="33">
        <f>F22+F12</f>
        <v>152856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56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46"/>
  <sheetViews>
    <sheetView view="pageBreakPreview" zoomScaleSheetLayoutView="100" workbookViewId="0">
      <pane ySplit="2" topLeftCell="A138" activePane="bottomLeft" state="frozen"/>
      <selection pane="bottomLeft" activeCell="B153" sqref="B153"/>
    </sheetView>
  </sheetViews>
  <sheetFormatPr defaultRowHeight="15"/>
  <cols>
    <col min="1" max="1" width="29.42578125" style="14" customWidth="1"/>
    <col min="2" max="2" width="35.7109375" style="14" customWidth="1"/>
    <col min="3" max="3" width="11.85546875" style="14" customWidth="1"/>
    <col min="4" max="4" width="9.140625" style="27" customWidth="1"/>
    <col min="5" max="5" width="14.7109375" style="20" customWidth="1"/>
    <col min="6" max="6" width="13.85546875" style="20" customWidth="1"/>
    <col min="7" max="7" width="22.85546875" style="14" hidden="1" customWidth="1"/>
    <col min="8" max="8" width="20.7109375" style="14" customWidth="1"/>
    <col min="9" max="9" width="9.7109375" style="14" bestFit="1" customWidth="1"/>
    <col min="10" max="16384" width="9.140625" style="14"/>
  </cols>
  <sheetData>
    <row r="1" spans="1:8" ht="18.75">
      <c r="A1" s="42" t="s">
        <v>81</v>
      </c>
      <c r="B1" s="42"/>
      <c r="C1" s="42"/>
      <c r="D1" s="42"/>
      <c r="E1" s="42"/>
      <c r="F1" s="42"/>
      <c r="G1" s="42"/>
    </row>
    <row r="2" spans="1:8" ht="15.75">
      <c r="A2" s="28" t="s">
        <v>0</v>
      </c>
      <c r="B2" s="28" t="s">
        <v>1</v>
      </c>
      <c r="C2" s="28" t="s">
        <v>2</v>
      </c>
      <c r="D2" s="29" t="s">
        <v>3</v>
      </c>
      <c r="E2" s="30" t="s">
        <v>4</v>
      </c>
      <c r="F2" s="30" t="s">
        <v>5</v>
      </c>
      <c r="G2" s="28" t="s">
        <v>22</v>
      </c>
    </row>
    <row r="3" spans="1:8">
      <c r="A3" s="15" t="s">
        <v>23</v>
      </c>
      <c r="B3" s="15" t="s">
        <v>49</v>
      </c>
      <c r="C3" s="15" t="s">
        <v>6</v>
      </c>
      <c r="D3" s="17">
        <v>10</v>
      </c>
      <c r="E3" s="18"/>
      <c r="F3" s="18">
        <v>800</v>
      </c>
      <c r="G3" s="18" t="s">
        <v>32</v>
      </c>
    </row>
    <row r="4" spans="1:8">
      <c r="A4" s="15" t="s">
        <v>23</v>
      </c>
      <c r="B4" s="45" t="s">
        <v>50</v>
      </c>
      <c r="C4" s="15" t="s">
        <v>6</v>
      </c>
      <c r="D4" s="43">
        <v>1</v>
      </c>
      <c r="E4" s="18"/>
      <c r="F4" s="18">
        <v>18422.2</v>
      </c>
      <c r="G4" s="15" t="s">
        <v>33</v>
      </c>
    </row>
    <row r="5" spans="1:8">
      <c r="A5" s="15" t="s">
        <v>23</v>
      </c>
      <c r="B5" s="46"/>
      <c r="C5" s="15" t="s">
        <v>6</v>
      </c>
      <c r="D5" s="44"/>
      <c r="E5" s="18"/>
      <c r="F5" s="18">
        <v>1747.94</v>
      </c>
      <c r="G5" s="15" t="s">
        <v>33</v>
      </c>
    </row>
    <row r="6" spans="1:8">
      <c r="A6" s="15" t="s">
        <v>23</v>
      </c>
      <c r="B6" s="15" t="s">
        <v>51</v>
      </c>
      <c r="C6" s="15" t="s">
        <v>6</v>
      </c>
      <c r="D6" s="17">
        <v>2</v>
      </c>
      <c r="E6" s="18">
        <v>6900</v>
      </c>
      <c r="F6" s="18">
        <v>13800</v>
      </c>
      <c r="G6" s="15" t="s">
        <v>33</v>
      </c>
    </row>
    <row r="7" spans="1:8">
      <c r="A7" s="15" t="s">
        <v>23</v>
      </c>
      <c r="B7" s="15" t="s">
        <v>52</v>
      </c>
      <c r="C7" s="15" t="s">
        <v>6</v>
      </c>
      <c r="D7" s="17">
        <v>1</v>
      </c>
      <c r="E7" s="18">
        <v>62600</v>
      </c>
      <c r="F7" s="18">
        <v>62600</v>
      </c>
      <c r="G7" s="15" t="s">
        <v>33</v>
      </c>
    </row>
    <row r="8" spans="1:8" ht="45">
      <c r="A8" s="15" t="s">
        <v>23</v>
      </c>
      <c r="B8" s="19" t="s">
        <v>53</v>
      </c>
      <c r="C8" s="15" t="s">
        <v>6</v>
      </c>
      <c r="D8" s="26">
        <v>70</v>
      </c>
      <c r="E8" s="25"/>
      <c r="F8" s="25">
        <v>13941</v>
      </c>
      <c r="G8" s="15" t="s">
        <v>33</v>
      </c>
    </row>
    <row r="9" spans="1:8" hidden="1">
      <c r="A9" s="15" t="s">
        <v>23</v>
      </c>
      <c r="B9" s="15"/>
      <c r="C9" s="15" t="s">
        <v>6</v>
      </c>
      <c r="D9" s="26"/>
      <c r="E9" s="25"/>
      <c r="F9" s="25"/>
      <c r="G9" s="15" t="s">
        <v>33</v>
      </c>
    </row>
    <row r="10" spans="1:8" hidden="1">
      <c r="A10" s="15" t="s">
        <v>23</v>
      </c>
      <c r="B10" s="15"/>
      <c r="C10" s="15" t="s">
        <v>6</v>
      </c>
      <c r="D10" s="26"/>
      <c r="E10" s="25"/>
      <c r="F10" s="25"/>
      <c r="G10" s="15" t="s">
        <v>33</v>
      </c>
    </row>
    <row r="11" spans="1:8" hidden="1">
      <c r="A11" s="15" t="s">
        <v>23</v>
      </c>
      <c r="B11" s="15"/>
      <c r="C11" s="15" t="s">
        <v>6</v>
      </c>
      <c r="D11" s="26"/>
      <c r="E11" s="25"/>
      <c r="F11" s="25"/>
      <c r="G11" s="15" t="s">
        <v>33</v>
      </c>
    </row>
    <row r="12" spans="1:8" hidden="1">
      <c r="A12" s="15" t="s">
        <v>23</v>
      </c>
      <c r="B12" s="15"/>
      <c r="C12" s="15" t="s">
        <v>6</v>
      </c>
      <c r="D12" s="26"/>
      <c r="E12" s="25"/>
      <c r="F12" s="25"/>
      <c r="G12" s="15" t="s">
        <v>33</v>
      </c>
    </row>
    <row r="13" spans="1:8" hidden="1">
      <c r="A13" s="15" t="s">
        <v>23</v>
      </c>
      <c r="B13" s="15"/>
      <c r="C13" s="15" t="s">
        <v>6</v>
      </c>
      <c r="D13" s="26"/>
      <c r="E13" s="25"/>
      <c r="F13" s="25"/>
      <c r="G13" s="15" t="s">
        <v>33</v>
      </c>
      <c r="H13" s="20"/>
    </row>
    <row r="14" spans="1:8" hidden="1">
      <c r="A14" s="15" t="s">
        <v>23</v>
      </c>
      <c r="B14" s="15"/>
      <c r="C14" s="15" t="s">
        <v>6</v>
      </c>
      <c r="D14" s="26"/>
      <c r="E14" s="25"/>
      <c r="F14" s="25"/>
      <c r="G14" s="15" t="s">
        <v>33</v>
      </c>
      <c r="H14" s="20"/>
    </row>
    <row r="15" spans="1:8" hidden="1">
      <c r="A15" s="15" t="s">
        <v>23</v>
      </c>
      <c r="B15" s="15"/>
      <c r="C15" s="15" t="s">
        <v>6</v>
      </c>
      <c r="D15" s="26"/>
      <c r="E15" s="25"/>
      <c r="F15" s="25"/>
      <c r="G15" s="15" t="s">
        <v>33</v>
      </c>
      <c r="H15" s="20"/>
    </row>
    <row r="16" spans="1:8" hidden="1">
      <c r="A16" s="15" t="s">
        <v>23</v>
      </c>
      <c r="B16" s="15"/>
      <c r="C16" s="15" t="s">
        <v>6</v>
      </c>
      <c r="D16" s="26"/>
      <c r="E16" s="25"/>
      <c r="F16" s="25"/>
      <c r="G16" s="15" t="s">
        <v>33</v>
      </c>
      <c r="H16" s="20"/>
    </row>
    <row r="17" spans="1:8" hidden="1">
      <c r="A17" s="15" t="s">
        <v>23</v>
      </c>
      <c r="B17" s="15"/>
      <c r="C17" s="15" t="s">
        <v>6</v>
      </c>
      <c r="D17" s="26"/>
      <c r="E17" s="25"/>
      <c r="F17" s="25"/>
      <c r="G17" s="15" t="s">
        <v>33</v>
      </c>
      <c r="H17" s="20"/>
    </row>
    <row r="18" spans="1:8" hidden="1">
      <c r="A18" s="15" t="s">
        <v>23</v>
      </c>
      <c r="B18" s="15"/>
      <c r="C18" s="15" t="s">
        <v>6</v>
      </c>
      <c r="D18" s="26"/>
      <c r="E18" s="25"/>
      <c r="F18" s="25"/>
      <c r="G18" s="15" t="s">
        <v>33</v>
      </c>
      <c r="H18" s="20"/>
    </row>
    <row r="19" spans="1:8" hidden="1">
      <c r="A19" s="15" t="s">
        <v>23</v>
      </c>
      <c r="B19" s="15"/>
      <c r="C19" s="15" t="s">
        <v>6</v>
      </c>
      <c r="D19" s="26"/>
      <c r="E19" s="25"/>
      <c r="F19" s="25"/>
      <c r="G19" s="15" t="s">
        <v>33</v>
      </c>
      <c r="H19" s="20"/>
    </row>
    <row r="20" spans="1:8" hidden="1">
      <c r="A20" s="15" t="s">
        <v>23</v>
      </c>
      <c r="B20" s="15"/>
      <c r="C20" s="15" t="s">
        <v>6</v>
      </c>
      <c r="D20" s="26"/>
      <c r="E20" s="25"/>
      <c r="F20" s="25"/>
      <c r="G20" s="15" t="s">
        <v>33</v>
      </c>
      <c r="H20" s="20"/>
    </row>
    <row r="21" spans="1:8" hidden="1">
      <c r="A21" s="15" t="s">
        <v>23</v>
      </c>
      <c r="B21" s="15"/>
      <c r="C21" s="15" t="s">
        <v>6</v>
      </c>
      <c r="D21" s="26"/>
      <c r="E21" s="25"/>
      <c r="F21" s="25"/>
      <c r="G21" s="15" t="s">
        <v>33</v>
      </c>
      <c r="H21" s="20"/>
    </row>
    <row r="22" spans="1:8" hidden="1">
      <c r="A22" s="15" t="s">
        <v>23</v>
      </c>
      <c r="B22" s="15"/>
      <c r="C22" s="15" t="s">
        <v>6</v>
      </c>
      <c r="D22" s="26"/>
      <c r="E22" s="25"/>
      <c r="F22" s="25"/>
      <c r="G22" s="15" t="s">
        <v>33</v>
      </c>
      <c r="H22" s="20"/>
    </row>
    <row r="23" spans="1:8" hidden="1">
      <c r="A23" s="15" t="s">
        <v>23</v>
      </c>
      <c r="B23" s="15"/>
      <c r="C23" s="15" t="s">
        <v>6</v>
      </c>
      <c r="D23" s="26"/>
      <c r="E23" s="25"/>
      <c r="F23" s="25"/>
      <c r="G23" s="15" t="s">
        <v>33</v>
      </c>
      <c r="H23" s="20"/>
    </row>
    <row r="24" spans="1:8" hidden="1">
      <c r="A24" s="15" t="s">
        <v>23</v>
      </c>
      <c r="B24" s="15"/>
      <c r="C24" s="15" t="s">
        <v>6</v>
      </c>
      <c r="D24" s="26"/>
      <c r="E24" s="25"/>
      <c r="F24" s="25"/>
      <c r="G24" s="15" t="s">
        <v>33</v>
      </c>
      <c r="H24" s="20"/>
    </row>
    <row r="25" spans="1:8" hidden="1">
      <c r="A25" s="15" t="s">
        <v>23</v>
      </c>
      <c r="B25" s="15"/>
      <c r="C25" s="15" t="s">
        <v>6</v>
      </c>
      <c r="D25" s="26"/>
      <c r="E25" s="25"/>
      <c r="F25" s="25"/>
      <c r="G25" s="15" t="s">
        <v>33</v>
      </c>
      <c r="H25" s="20"/>
    </row>
    <row r="26" spans="1:8" hidden="1">
      <c r="A26" s="15" t="s">
        <v>23</v>
      </c>
      <c r="B26" s="15"/>
      <c r="C26" s="15" t="s">
        <v>6</v>
      </c>
      <c r="D26" s="26"/>
      <c r="E26" s="25"/>
      <c r="F26" s="25"/>
      <c r="G26" s="15" t="s">
        <v>33</v>
      </c>
      <c r="H26" s="20"/>
    </row>
    <row r="27" spans="1:8" hidden="1">
      <c r="A27" s="15" t="s">
        <v>23</v>
      </c>
      <c r="B27" s="15"/>
      <c r="C27" s="15" t="s">
        <v>6</v>
      </c>
      <c r="D27" s="26"/>
      <c r="E27" s="25"/>
      <c r="F27" s="25"/>
      <c r="G27" s="15" t="s">
        <v>33</v>
      </c>
      <c r="H27" s="20"/>
    </row>
    <row r="28" spans="1:8" hidden="1">
      <c r="A28" s="15" t="s">
        <v>23</v>
      </c>
      <c r="B28" s="15"/>
      <c r="C28" s="15" t="s">
        <v>6</v>
      </c>
      <c r="D28" s="26"/>
      <c r="E28" s="25"/>
      <c r="F28" s="25"/>
      <c r="G28" s="15" t="s">
        <v>33</v>
      </c>
      <c r="H28" s="20"/>
    </row>
    <row r="29" spans="1:8" hidden="1">
      <c r="A29" s="15" t="s">
        <v>23</v>
      </c>
      <c r="B29" s="15"/>
      <c r="C29" s="15" t="s">
        <v>6</v>
      </c>
      <c r="D29" s="26"/>
      <c r="E29" s="25"/>
      <c r="F29" s="25"/>
      <c r="G29" s="15" t="s">
        <v>33</v>
      </c>
      <c r="H29" s="20"/>
    </row>
    <row r="30" spans="1:8" hidden="1">
      <c r="A30" s="15" t="s">
        <v>23</v>
      </c>
      <c r="B30" s="15"/>
      <c r="C30" s="15" t="s">
        <v>6</v>
      </c>
      <c r="D30" s="26"/>
      <c r="E30" s="25"/>
      <c r="F30" s="25"/>
      <c r="G30" s="15" t="s">
        <v>33</v>
      </c>
      <c r="H30" s="20"/>
    </row>
    <row r="31" spans="1:8" hidden="1">
      <c r="A31" s="15" t="s">
        <v>23</v>
      </c>
      <c r="B31" s="15"/>
      <c r="C31" s="15" t="s">
        <v>6</v>
      </c>
      <c r="D31" s="26"/>
      <c r="E31" s="25"/>
      <c r="F31" s="25"/>
      <c r="G31" s="15" t="s">
        <v>33</v>
      </c>
      <c r="H31" s="20"/>
    </row>
    <row r="32" spans="1:8" hidden="1">
      <c r="A32" s="15" t="s">
        <v>23</v>
      </c>
      <c r="B32" s="15"/>
      <c r="C32" s="15" t="s">
        <v>6</v>
      </c>
      <c r="D32" s="26"/>
      <c r="E32" s="25"/>
      <c r="F32" s="25"/>
      <c r="G32" s="15" t="s">
        <v>33</v>
      </c>
      <c r="H32" s="20"/>
    </row>
    <row r="33" spans="1:11" hidden="1">
      <c r="A33" s="15" t="s">
        <v>23</v>
      </c>
      <c r="B33" s="15"/>
      <c r="C33" s="15" t="s">
        <v>6</v>
      </c>
      <c r="D33" s="26"/>
      <c r="E33" s="25"/>
      <c r="F33" s="25"/>
      <c r="G33" s="15" t="s">
        <v>33</v>
      </c>
      <c r="H33" s="20"/>
    </row>
    <row r="34" spans="1:11" hidden="1">
      <c r="A34" s="15" t="s">
        <v>23</v>
      </c>
      <c r="B34" s="15"/>
      <c r="C34" s="15" t="s">
        <v>6</v>
      </c>
      <c r="D34" s="26"/>
      <c r="E34" s="25"/>
      <c r="F34" s="25"/>
      <c r="G34" s="15" t="s">
        <v>33</v>
      </c>
      <c r="H34" s="20"/>
    </row>
    <row r="35" spans="1:11" hidden="1">
      <c r="A35" s="15" t="s">
        <v>23</v>
      </c>
      <c r="B35" s="15"/>
      <c r="C35" s="15" t="s">
        <v>6</v>
      </c>
      <c r="D35" s="26"/>
      <c r="E35" s="25"/>
      <c r="F35" s="25"/>
      <c r="G35" s="15" t="s">
        <v>33</v>
      </c>
    </row>
    <row r="36" spans="1:11" hidden="1">
      <c r="A36" s="15" t="s">
        <v>23</v>
      </c>
      <c r="B36" s="15"/>
      <c r="C36" s="15" t="s">
        <v>6</v>
      </c>
      <c r="D36" s="26"/>
      <c r="E36" s="25"/>
      <c r="F36" s="25"/>
      <c r="G36" s="15" t="s">
        <v>33</v>
      </c>
      <c r="K36" s="16"/>
    </row>
    <row r="37" spans="1:11" hidden="1">
      <c r="A37" s="15" t="s">
        <v>23</v>
      </c>
      <c r="B37" s="15"/>
      <c r="C37" s="15" t="s">
        <v>6</v>
      </c>
      <c r="D37" s="26"/>
      <c r="E37" s="25"/>
      <c r="F37" s="25"/>
      <c r="G37" s="15" t="s">
        <v>33</v>
      </c>
    </row>
    <row r="38" spans="1:11" hidden="1">
      <c r="A38" s="15" t="s">
        <v>23</v>
      </c>
      <c r="B38" s="15"/>
      <c r="C38" s="15" t="s">
        <v>11</v>
      </c>
      <c r="D38" s="26"/>
      <c r="E38" s="25"/>
      <c r="F38" s="25"/>
      <c r="G38" s="15" t="s">
        <v>33</v>
      </c>
    </row>
    <row r="39" spans="1:11" hidden="1">
      <c r="A39" s="15" t="s">
        <v>23</v>
      </c>
      <c r="B39" s="15"/>
      <c r="C39" s="15" t="s">
        <v>12</v>
      </c>
      <c r="D39" s="26"/>
      <c r="E39" s="25"/>
      <c r="F39" s="25"/>
      <c r="G39" s="15" t="s">
        <v>33</v>
      </c>
    </row>
    <row r="40" spans="1:11" hidden="1">
      <c r="A40" s="15" t="s">
        <v>23</v>
      </c>
      <c r="B40" s="15"/>
      <c r="C40" s="15" t="s">
        <v>11</v>
      </c>
      <c r="D40" s="26"/>
      <c r="E40" s="25"/>
      <c r="F40" s="25"/>
      <c r="G40" s="15" t="s">
        <v>33</v>
      </c>
    </row>
    <row r="41" spans="1:11" hidden="1">
      <c r="A41" s="15" t="s">
        <v>23</v>
      </c>
      <c r="B41" s="15"/>
      <c r="C41" s="15" t="s">
        <v>6</v>
      </c>
      <c r="D41" s="26"/>
      <c r="E41" s="25"/>
      <c r="F41" s="25"/>
      <c r="G41" s="15" t="s">
        <v>33</v>
      </c>
    </row>
    <row r="42" spans="1:11" hidden="1">
      <c r="A42" s="15" t="s">
        <v>23</v>
      </c>
      <c r="B42" s="15"/>
      <c r="C42" s="15" t="s">
        <v>6</v>
      </c>
      <c r="D42" s="26"/>
      <c r="E42" s="25"/>
      <c r="F42" s="25"/>
      <c r="G42" s="15" t="s">
        <v>33</v>
      </c>
    </row>
    <row r="43" spans="1:11" hidden="1">
      <c r="A43" s="15" t="s">
        <v>23</v>
      </c>
      <c r="B43" s="15"/>
      <c r="C43" s="15" t="s">
        <v>11</v>
      </c>
      <c r="D43" s="26"/>
      <c r="E43" s="25"/>
      <c r="F43" s="25"/>
      <c r="G43" s="15" t="s">
        <v>33</v>
      </c>
    </row>
    <row r="44" spans="1:11" hidden="1">
      <c r="A44" s="15" t="s">
        <v>23</v>
      </c>
      <c r="B44" s="15"/>
      <c r="C44" s="15" t="s">
        <v>6</v>
      </c>
      <c r="D44" s="26"/>
      <c r="E44" s="25"/>
      <c r="F44" s="25"/>
      <c r="G44" s="15" t="s">
        <v>33</v>
      </c>
    </row>
    <row r="45" spans="1:11" hidden="1">
      <c r="A45" s="15" t="s">
        <v>23</v>
      </c>
      <c r="B45" s="15"/>
      <c r="C45" s="15" t="s">
        <v>6</v>
      </c>
      <c r="D45" s="26"/>
      <c r="E45" s="25"/>
      <c r="F45" s="25"/>
      <c r="G45" s="15" t="s">
        <v>33</v>
      </c>
    </row>
    <row r="46" spans="1:11" hidden="1">
      <c r="A46" s="15" t="s">
        <v>23</v>
      </c>
      <c r="B46" s="15"/>
      <c r="C46" s="15" t="s">
        <v>6</v>
      </c>
      <c r="D46" s="26"/>
      <c r="E46" s="25"/>
      <c r="F46" s="25"/>
      <c r="G46" s="15" t="s">
        <v>33</v>
      </c>
    </row>
    <row r="47" spans="1:11" hidden="1">
      <c r="A47" s="15" t="s">
        <v>23</v>
      </c>
      <c r="B47" s="15"/>
      <c r="C47" s="15" t="s">
        <v>11</v>
      </c>
      <c r="D47" s="26"/>
      <c r="E47" s="25"/>
      <c r="F47" s="25"/>
      <c r="G47" s="15" t="s">
        <v>33</v>
      </c>
    </row>
    <row r="48" spans="1:11" hidden="1">
      <c r="A48" s="15" t="s">
        <v>23</v>
      </c>
      <c r="B48" s="15"/>
      <c r="C48" s="15" t="s">
        <v>6</v>
      </c>
      <c r="D48" s="26"/>
      <c r="E48" s="25"/>
      <c r="F48" s="25"/>
      <c r="G48" s="15" t="s">
        <v>33</v>
      </c>
    </row>
    <row r="49" spans="1:7" hidden="1">
      <c r="A49" s="15" t="s">
        <v>23</v>
      </c>
      <c r="B49" s="15"/>
      <c r="C49" s="15" t="s">
        <v>11</v>
      </c>
      <c r="D49" s="26"/>
      <c r="E49" s="25"/>
      <c r="F49" s="25"/>
      <c r="G49" s="15" t="s">
        <v>33</v>
      </c>
    </row>
    <row r="50" spans="1:7" hidden="1">
      <c r="A50" s="15" t="s">
        <v>23</v>
      </c>
      <c r="B50" s="15"/>
      <c r="C50" s="15" t="s">
        <v>6</v>
      </c>
      <c r="D50" s="26"/>
      <c r="E50" s="25"/>
      <c r="F50" s="25"/>
      <c r="G50" s="15" t="s">
        <v>33</v>
      </c>
    </row>
    <row r="51" spans="1:7" hidden="1">
      <c r="A51" s="15" t="s">
        <v>23</v>
      </c>
      <c r="B51" s="15"/>
      <c r="C51" s="15" t="s">
        <v>11</v>
      </c>
      <c r="D51" s="26"/>
      <c r="E51" s="25"/>
      <c r="F51" s="25"/>
      <c r="G51" s="15" t="s">
        <v>33</v>
      </c>
    </row>
    <row r="52" spans="1:7" hidden="1">
      <c r="A52" s="15" t="s">
        <v>23</v>
      </c>
      <c r="B52" s="15"/>
      <c r="C52" s="15" t="s">
        <v>12</v>
      </c>
      <c r="D52" s="26"/>
      <c r="E52" s="25"/>
      <c r="F52" s="25"/>
      <c r="G52" s="15" t="s">
        <v>33</v>
      </c>
    </row>
    <row r="53" spans="1:7" hidden="1">
      <c r="A53" s="15" t="s">
        <v>23</v>
      </c>
      <c r="B53" s="15"/>
      <c r="C53" s="15" t="s">
        <v>6</v>
      </c>
      <c r="D53" s="26"/>
      <c r="E53" s="25"/>
      <c r="F53" s="25"/>
      <c r="G53" s="15" t="s">
        <v>33</v>
      </c>
    </row>
    <row r="54" spans="1:7" hidden="1">
      <c r="A54" s="15" t="s">
        <v>23</v>
      </c>
      <c r="B54" s="15"/>
      <c r="C54" s="15" t="s">
        <v>11</v>
      </c>
      <c r="D54" s="26"/>
      <c r="E54" s="25"/>
      <c r="F54" s="25"/>
      <c r="G54" s="15" t="s">
        <v>33</v>
      </c>
    </row>
    <row r="55" spans="1:7">
      <c r="A55" s="21"/>
      <c r="B55" s="21" t="s">
        <v>7</v>
      </c>
      <c r="C55" s="21"/>
      <c r="D55" s="22"/>
      <c r="E55" s="23"/>
      <c r="F55" s="23">
        <f>SUM(F3:F54)</f>
        <v>111311.14</v>
      </c>
      <c r="G55" s="23">
        <f>SUM(G3:G54)</f>
        <v>0</v>
      </c>
    </row>
    <row r="56" spans="1:7">
      <c r="A56" s="24" t="s">
        <v>24</v>
      </c>
      <c r="B56" s="15" t="s">
        <v>31</v>
      </c>
      <c r="C56" s="15" t="s">
        <v>6</v>
      </c>
      <c r="D56" s="17">
        <v>20</v>
      </c>
      <c r="E56" s="18"/>
      <c r="F56" s="18">
        <v>2440</v>
      </c>
      <c r="G56" s="18" t="s">
        <v>32</v>
      </c>
    </row>
    <row r="57" spans="1:7">
      <c r="A57" s="21"/>
      <c r="B57" s="21" t="s">
        <v>7</v>
      </c>
      <c r="C57" s="21"/>
      <c r="D57" s="22"/>
      <c r="E57" s="23"/>
      <c r="F57" s="23">
        <f>SUM(F56)</f>
        <v>2440</v>
      </c>
      <c r="G57" s="21"/>
    </row>
    <row r="58" spans="1:7" hidden="1">
      <c r="A58" s="15" t="s">
        <v>13</v>
      </c>
      <c r="B58" s="15"/>
      <c r="C58" s="15"/>
      <c r="D58" s="17"/>
      <c r="E58" s="18"/>
      <c r="F58" s="18"/>
      <c r="G58" s="18" t="s">
        <v>32</v>
      </c>
    </row>
    <row r="59" spans="1:7" hidden="1">
      <c r="A59" s="15" t="s">
        <v>13</v>
      </c>
      <c r="B59" s="15"/>
      <c r="C59" s="15"/>
      <c r="D59" s="17"/>
      <c r="E59" s="18"/>
      <c r="F59" s="18"/>
      <c r="G59" s="18" t="s">
        <v>32</v>
      </c>
    </row>
    <row r="60" spans="1:7" hidden="1">
      <c r="A60" s="15" t="s">
        <v>13</v>
      </c>
      <c r="B60" s="15"/>
      <c r="C60" s="15"/>
      <c r="D60" s="17"/>
      <c r="E60" s="18"/>
      <c r="F60" s="18"/>
      <c r="G60" s="18" t="s">
        <v>32</v>
      </c>
    </row>
    <row r="61" spans="1:7" hidden="1">
      <c r="A61" s="15" t="s">
        <v>13</v>
      </c>
      <c r="B61" s="24"/>
      <c r="C61" s="24"/>
      <c r="D61" s="26"/>
      <c r="E61" s="25"/>
      <c r="F61" s="25"/>
      <c r="G61" s="18" t="s">
        <v>32</v>
      </c>
    </row>
    <row r="62" spans="1:7" hidden="1">
      <c r="A62" s="15" t="s">
        <v>13</v>
      </c>
      <c r="B62" s="19"/>
      <c r="C62" s="24"/>
      <c r="D62" s="17"/>
      <c r="E62" s="18"/>
      <c r="F62" s="18"/>
      <c r="G62" s="18" t="s">
        <v>32</v>
      </c>
    </row>
    <row r="63" spans="1:7" hidden="1">
      <c r="A63" s="15" t="s">
        <v>13</v>
      </c>
      <c r="B63" s="19"/>
      <c r="C63" s="24"/>
      <c r="D63" s="17"/>
      <c r="E63" s="18"/>
      <c r="F63" s="18"/>
      <c r="G63" s="18" t="s">
        <v>32</v>
      </c>
    </row>
    <row r="64" spans="1:7" hidden="1">
      <c r="A64" s="15" t="s">
        <v>13</v>
      </c>
      <c r="B64" s="19"/>
      <c r="C64" s="24"/>
      <c r="D64" s="17"/>
      <c r="E64" s="18"/>
      <c r="F64" s="18"/>
      <c r="G64" s="18" t="s">
        <v>32</v>
      </c>
    </row>
    <row r="65" spans="1:7" hidden="1">
      <c r="A65" s="15" t="s">
        <v>13</v>
      </c>
      <c r="B65" s="19"/>
      <c r="C65" s="24"/>
      <c r="D65" s="17"/>
      <c r="E65" s="18"/>
      <c r="F65" s="18"/>
      <c r="G65" s="18" t="s">
        <v>32</v>
      </c>
    </row>
    <row r="66" spans="1:7" hidden="1">
      <c r="A66" s="15" t="s">
        <v>13</v>
      </c>
      <c r="B66" s="19"/>
      <c r="C66" s="24"/>
      <c r="D66" s="17"/>
      <c r="E66" s="18"/>
      <c r="F66" s="18"/>
      <c r="G66" s="18" t="s">
        <v>32</v>
      </c>
    </row>
    <row r="67" spans="1:7" hidden="1">
      <c r="A67" s="15" t="s">
        <v>13</v>
      </c>
      <c r="B67" s="19"/>
      <c r="C67" s="24"/>
      <c r="D67" s="17"/>
      <c r="E67" s="18"/>
      <c r="F67" s="18"/>
      <c r="G67" s="18" t="s">
        <v>32</v>
      </c>
    </row>
    <row r="68" spans="1:7" hidden="1">
      <c r="A68" s="15" t="s">
        <v>13</v>
      </c>
      <c r="B68" s="19"/>
      <c r="C68" s="24"/>
      <c r="D68" s="17"/>
      <c r="E68" s="18"/>
      <c r="F68" s="18"/>
      <c r="G68" s="18" t="s">
        <v>32</v>
      </c>
    </row>
    <row r="69" spans="1:7" hidden="1">
      <c r="A69" s="15" t="s">
        <v>13</v>
      </c>
      <c r="B69" s="19"/>
      <c r="C69" s="24"/>
      <c r="D69" s="17"/>
      <c r="E69" s="18"/>
      <c r="F69" s="18"/>
      <c r="G69" s="18" t="s">
        <v>32</v>
      </c>
    </row>
    <row r="70" spans="1:7" hidden="1">
      <c r="A70" s="15" t="s">
        <v>13</v>
      </c>
      <c r="B70" s="19"/>
      <c r="C70" s="24"/>
      <c r="D70" s="17"/>
      <c r="E70" s="18"/>
      <c r="F70" s="18"/>
      <c r="G70" s="18" t="s">
        <v>32</v>
      </c>
    </row>
    <row r="71" spans="1:7" hidden="1">
      <c r="A71" s="15" t="s">
        <v>13</v>
      </c>
      <c r="B71" s="19"/>
      <c r="C71" s="24"/>
      <c r="D71" s="17"/>
      <c r="E71" s="18"/>
      <c r="F71" s="18"/>
      <c r="G71" s="18" t="s">
        <v>32</v>
      </c>
    </row>
    <row r="72" spans="1:7" hidden="1">
      <c r="A72" s="15" t="s">
        <v>13</v>
      </c>
      <c r="B72" s="19"/>
      <c r="C72" s="24"/>
      <c r="D72" s="17"/>
      <c r="E72" s="18"/>
      <c r="F72" s="18"/>
      <c r="G72" s="18" t="s">
        <v>32</v>
      </c>
    </row>
    <row r="73" spans="1:7" hidden="1">
      <c r="A73" s="15" t="s">
        <v>13</v>
      </c>
      <c r="B73" s="15"/>
      <c r="C73" s="15"/>
      <c r="D73" s="17"/>
      <c r="E73" s="18"/>
      <c r="F73" s="18"/>
      <c r="G73" s="18" t="s">
        <v>32</v>
      </c>
    </row>
    <row r="74" spans="1:7" hidden="1">
      <c r="A74" s="15" t="s">
        <v>13</v>
      </c>
      <c r="B74" s="15"/>
      <c r="C74" s="15"/>
      <c r="D74" s="17"/>
      <c r="E74" s="18"/>
      <c r="F74" s="18"/>
      <c r="G74" s="18" t="s">
        <v>32</v>
      </c>
    </row>
    <row r="75" spans="1:7" hidden="1">
      <c r="A75" s="15" t="s">
        <v>13</v>
      </c>
      <c r="B75" s="15"/>
      <c r="C75" s="15"/>
      <c r="D75" s="17"/>
      <c r="E75" s="18"/>
      <c r="F75" s="18"/>
      <c r="G75" s="18"/>
    </row>
    <row r="76" spans="1:7" hidden="1">
      <c r="A76" s="15" t="s">
        <v>13</v>
      </c>
      <c r="B76" s="15"/>
      <c r="C76" s="15"/>
      <c r="D76" s="17"/>
      <c r="E76" s="18"/>
      <c r="F76" s="18"/>
      <c r="G76" s="18"/>
    </row>
    <row r="77" spans="1:7" hidden="1">
      <c r="A77" s="15" t="s">
        <v>13</v>
      </c>
      <c r="B77" s="15"/>
      <c r="C77" s="15"/>
      <c r="D77" s="17"/>
      <c r="E77" s="18"/>
      <c r="F77" s="18"/>
      <c r="G77" s="18"/>
    </row>
    <row r="78" spans="1:7" hidden="1">
      <c r="A78" s="21"/>
      <c r="B78" s="21" t="s">
        <v>7</v>
      </c>
      <c r="C78" s="21"/>
      <c r="D78" s="22"/>
      <c r="E78" s="23"/>
      <c r="F78" s="23">
        <f>SUM(F58:F77)</f>
        <v>0</v>
      </c>
      <c r="G78" s="23">
        <f>SUM(G58:G77)</f>
        <v>0</v>
      </c>
    </row>
    <row r="79" spans="1:7">
      <c r="A79" s="15" t="s">
        <v>27</v>
      </c>
      <c r="B79" s="15" t="s">
        <v>54</v>
      </c>
      <c r="C79" s="15" t="s">
        <v>6</v>
      </c>
      <c r="D79" s="17">
        <v>1</v>
      </c>
      <c r="E79" s="18">
        <v>750</v>
      </c>
      <c r="F79" s="18">
        <v>750</v>
      </c>
      <c r="G79" s="18" t="s">
        <v>32</v>
      </c>
    </row>
    <row r="80" spans="1:7">
      <c r="A80" s="15" t="s">
        <v>27</v>
      </c>
      <c r="B80" s="15"/>
      <c r="C80" s="15"/>
      <c r="D80" s="17"/>
      <c r="E80" s="18"/>
      <c r="F80" s="18"/>
      <c r="G80" s="18" t="s">
        <v>32</v>
      </c>
    </row>
    <row r="81" spans="1:7">
      <c r="A81" s="21"/>
      <c r="B81" s="21" t="s">
        <v>7</v>
      </c>
      <c r="C81" s="21"/>
      <c r="D81" s="22"/>
      <c r="E81" s="23"/>
      <c r="F81" s="23">
        <f>SUM(F79:F80)</f>
        <v>750</v>
      </c>
      <c r="G81" s="21"/>
    </row>
    <row r="82" spans="1:7" hidden="1">
      <c r="A82" s="24" t="s">
        <v>14</v>
      </c>
      <c r="B82" s="15"/>
      <c r="C82" s="15"/>
      <c r="D82" s="17"/>
      <c r="E82" s="18"/>
      <c r="F82" s="18"/>
      <c r="G82" s="18" t="s">
        <v>32</v>
      </c>
    </row>
    <row r="83" spans="1:7" hidden="1">
      <c r="A83" s="21"/>
      <c r="B83" s="21" t="s">
        <v>7</v>
      </c>
      <c r="C83" s="21"/>
      <c r="D83" s="22"/>
      <c r="E83" s="23"/>
      <c r="F83" s="23">
        <f>SUM(F82)</f>
        <v>0</v>
      </c>
      <c r="G83" s="21"/>
    </row>
    <row r="84" spans="1:7">
      <c r="A84" s="24" t="s">
        <v>15</v>
      </c>
      <c r="B84" s="15" t="s">
        <v>31</v>
      </c>
      <c r="C84" s="15" t="s">
        <v>6</v>
      </c>
      <c r="D84" s="17">
        <v>100</v>
      </c>
      <c r="E84" s="18"/>
      <c r="F84" s="18">
        <v>12200</v>
      </c>
      <c r="G84" s="18" t="s">
        <v>32</v>
      </c>
    </row>
    <row r="85" spans="1:7">
      <c r="A85" s="24" t="s">
        <v>15</v>
      </c>
      <c r="B85" s="15"/>
      <c r="C85" s="15"/>
      <c r="D85" s="17"/>
      <c r="E85" s="18"/>
      <c r="F85" s="18"/>
      <c r="G85" s="18" t="s">
        <v>32</v>
      </c>
    </row>
    <row r="86" spans="1:7">
      <c r="A86" s="24" t="s">
        <v>15</v>
      </c>
      <c r="B86" s="15"/>
      <c r="C86" s="15"/>
      <c r="D86" s="17"/>
      <c r="E86" s="18"/>
      <c r="F86" s="18"/>
      <c r="G86" s="18" t="s">
        <v>32</v>
      </c>
    </row>
    <row r="87" spans="1:7">
      <c r="A87" s="21"/>
      <c r="B87" s="21" t="s">
        <v>7</v>
      </c>
      <c r="C87" s="21"/>
      <c r="D87" s="22"/>
      <c r="E87" s="23"/>
      <c r="F87" s="23">
        <f>SUM(F84:F86)</f>
        <v>12200</v>
      </c>
      <c r="G87" s="21">
        <f>SUM(G84:G86)</f>
        <v>0</v>
      </c>
    </row>
    <row r="88" spans="1:7">
      <c r="A88" s="24" t="s">
        <v>21</v>
      </c>
      <c r="B88" s="15" t="s">
        <v>55</v>
      </c>
      <c r="C88" s="15" t="s">
        <v>56</v>
      </c>
      <c r="D88" s="17"/>
      <c r="E88" s="18"/>
      <c r="F88" s="18">
        <v>26507</v>
      </c>
      <c r="G88" s="18" t="s">
        <v>32</v>
      </c>
    </row>
    <row r="89" spans="1:7" hidden="1">
      <c r="A89" s="24" t="s">
        <v>21</v>
      </c>
      <c r="B89" s="15"/>
      <c r="C89" s="15"/>
      <c r="D89" s="17"/>
      <c r="E89" s="18"/>
      <c r="F89" s="18"/>
      <c r="G89" s="18" t="s">
        <v>32</v>
      </c>
    </row>
    <row r="90" spans="1:7" hidden="1">
      <c r="A90" s="24" t="s">
        <v>21</v>
      </c>
      <c r="B90" s="24"/>
      <c r="C90" s="24"/>
      <c r="D90" s="26"/>
      <c r="E90" s="25"/>
      <c r="F90" s="25"/>
      <c r="G90" s="18" t="s">
        <v>32</v>
      </c>
    </row>
    <row r="91" spans="1:7" hidden="1">
      <c r="A91" s="24" t="s">
        <v>21</v>
      </c>
      <c r="B91" s="19"/>
      <c r="C91" s="24"/>
      <c r="D91" s="17"/>
      <c r="E91" s="18"/>
      <c r="F91" s="18"/>
      <c r="G91" s="18" t="s">
        <v>32</v>
      </c>
    </row>
    <row r="92" spans="1:7" hidden="1">
      <c r="A92" s="24" t="s">
        <v>21</v>
      </c>
      <c r="B92" s="19"/>
      <c r="C92" s="24"/>
      <c r="D92" s="17"/>
      <c r="E92" s="18"/>
      <c r="F92" s="18"/>
      <c r="G92" s="18" t="s">
        <v>32</v>
      </c>
    </row>
    <row r="93" spans="1:7" hidden="1">
      <c r="A93" s="24" t="s">
        <v>21</v>
      </c>
      <c r="B93" s="19"/>
      <c r="C93" s="24"/>
      <c r="D93" s="17"/>
      <c r="E93" s="18"/>
      <c r="F93" s="18"/>
      <c r="G93" s="18" t="s">
        <v>32</v>
      </c>
    </row>
    <row r="94" spans="1:7" hidden="1">
      <c r="A94" s="24" t="s">
        <v>21</v>
      </c>
      <c r="B94" s="19"/>
      <c r="C94" s="24"/>
      <c r="D94" s="17"/>
      <c r="E94" s="18"/>
      <c r="F94" s="18"/>
      <c r="G94" s="18" t="s">
        <v>32</v>
      </c>
    </row>
    <row r="95" spans="1:7" hidden="1">
      <c r="A95" s="24" t="s">
        <v>21</v>
      </c>
      <c r="B95" s="19"/>
      <c r="C95" s="24"/>
      <c r="D95" s="17"/>
      <c r="E95" s="18"/>
      <c r="F95" s="18"/>
      <c r="G95" s="18" t="s">
        <v>32</v>
      </c>
    </row>
    <row r="96" spans="1:7" hidden="1">
      <c r="A96" s="24" t="s">
        <v>21</v>
      </c>
      <c r="B96" s="19"/>
      <c r="C96" s="24"/>
      <c r="D96" s="17"/>
      <c r="E96" s="18"/>
      <c r="F96" s="18"/>
      <c r="G96" s="18" t="s">
        <v>32</v>
      </c>
    </row>
    <row r="97" spans="1:8" hidden="1">
      <c r="A97" s="24" t="s">
        <v>21</v>
      </c>
      <c r="B97" s="19"/>
      <c r="C97" s="24"/>
      <c r="D97" s="17"/>
      <c r="E97" s="18"/>
      <c r="F97" s="18"/>
      <c r="G97" s="18" t="s">
        <v>32</v>
      </c>
    </row>
    <row r="98" spans="1:8" hidden="1">
      <c r="A98" s="24" t="s">
        <v>21</v>
      </c>
      <c r="B98" s="19"/>
      <c r="C98" s="24"/>
      <c r="D98" s="17"/>
      <c r="E98" s="18"/>
      <c r="F98" s="18"/>
      <c r="G98" s="18" t="s">
        <v>32</v>
      </c>
    </row>
    <row r="99" spans="1:8" hidden="1">
      <c r="A99" s="24" t="s">
        <v>21</v>
      </c>
      <c r="B99" s="19"/>
      <c r="C99" s="24"/>
      <c r="D99" s="17"/>
      <c r="E99" s="18"/>
      <c r="F99" s="18"/>
      <c r="G99" s="18" t="s">
        <v>32</v>
      </c>
    </row>
    <row r="100" spans="1:8" hidden="1">
      <c r="A100" s="24" t="s">
        <v>21</v>
      </c>
      <c r="B100" s="19"/>
      <c r="C100" s="24"/>
      <c r="D100" s="17"/>
      <c r="E100" s="18"/>
      <c r="F100" s="18"/>
      <c r="G100" s="18" t="s">
        <v>32</v>
      </c>
    </row>
    <row r="101" spans="1:8">
      <c r="A101" s="21"/>
      <c r="B101" s="21" t="s">
        <v>7</v>
      </c>
      <c r="C101" s="21"/>
      <c r="D101" s="22"/>
      <c r="E101" s="23"/>
      <c r="F101" s="23">
        <f>SUM(F88:F100)</f>
        <v>26507</v>
      </c>
      <c r="G101" s="21">
        <f>SUM(G88:G100)</f>
        <v>0</v>
      </c>
    </row>
    <row r="102" spans="1:8" hidden="1">
      <c r="A102" s="15" t="s">
        <v>16</v>
      </c>
      <c r="B102" s="15"/>
      <c r="C102" s="15"/>
      <c r="D102" s="17"/>
      <c r="E102" s="18"/>
      <c r="F102" s="18"/>
      <c r="G102" s="18" t="s">
        <v>32</v>
      </c>
    </row>
    <row r="103" spans="1:8" hidden="1">
      <c r="A103" s="15" t="s">
        <v>16</v>
      </c>
      <c r="B103" s="15"/>
      <c r="C103" s="15"/>
      <c r="D103" s="17"/>
      <c r="E103" s="18"/>
      <c r="F103" s="18"/>
      <c r="G103" s="18" t="s">
        <v>32</v>
      </c>
    </row>
    <row r="104" spans="1:8" hidden="1">
      <c r="A104" s="21"/>
      <c r="B104" s="21" t="s">
        <v>7</v>
      </c>
      <c r="C104" s="21"/>
      <c r="D104" s="22"/>
      <c r="E104" s="23"/>
      <c r="F104" s="23">
        <f>SUM(F102:F103)</f>
        <v>0</v>
      </c>
      <c r="G104" s="21">
        <f>SUM(G102:G103)</f>
        <v>0</v>
      </c>
    </row>
    <row r="105" spans="1:8" hidden="1">
      <c r="A105" s="21"/>
      <c r="B105" s="15"/>
      <c r="C105" s="15"/>
      <c r="D105" s="17"/>
      <c r="E105" s="18"/>
      <c r="F105" s="18"/>
      <c r="G105" s="18" t="s">
        <v>32</v>
      </c>
      <c r="H105" s="18"/>
    </row>
    <row r="106" spans="1:8" hidden="1">
      <c r="A106" s="24" t="s">
        <v>17</v>
      </c>
      <c r="B106" s="15"/>
      <c r="C106" s="15"/>
      <c r="D106" s="17"/>
      <c r="E106" s="18"/>
      <c r="F106" s="18"/>
      <c r="G106" s="18" t="s">
        <v>32</v>
      </c>
    </row>
    <row r="107" spans="1:8" hidden="1">
      <c r="A107" s="24"/>
      <c r="B107" s="15"/>
      <c r="C107" s="15"/>
      <c r="D107" s="17"/>
      <c r="E107" s="18"/>
      <c r="F107" s="18"/>
      <c r="G107" s="18" t="s">
        <v>32</v>
      </c>
    </row>
    <row r="108" spans="1:8" hidden="1">
      <c r="A108" s="21"/>
      <c r="B108" s="21" t="s">
        <v>7</v>
      </c>
      <c r="C108" s="21"/>
      <c r="D108" s="22"/>
      <c r="E108" s="23"/>
      <c r="F108" s="23">
        <f>SUM(F105:F107)</f>
        <v>0</v>
      </c>
      <c r="G108" s="21"/>
    </row>
    <row r="109" spans="1:8">
      <c r="A109" s="24" t="s">
        <v>18</v>
      </c>
      <c r="B109" s="15" t="s">
        <v>31</v>
      </c>
      <c r="C109" s="15" t="s">
        <v>6</v>
      </c>
      <c r="D109" s="17">
        <v>23</v>
      </c>
      <c r="E109" s="18"/>
      <c r="F109" s="18">
        <v>2806</v>
      </c>
      <c r="G109" s="18" t="s">
        <v>32</v>
      </c>
    </row>
    <row r="110" spans="1:8" hidden="1">
      <c r="A110" s="24"/>
      <c r="B110" s="15"/>
      <c r="C110" s="15"/>
      <c r="D110" s="17"/>
      <c r="E110" s="18"/>
      <c r="F110" s="18"/>
      <c r="G110" s="18" t="s">
        <v>32</v>
      </c>
    </row>
    <row r="111" spans="1:8" hidden="1">
      <c r="A111" s="24"/>
      <c r="B111" s="15"/>
      <c r="C111" s="15"/>
      <c r="D111" s="17"/>
      <c r="E111" s="18"/>
      <c r="F111" s="18"/>
      <c r="G111" s="18" t="s">
        <v>32</v>
      </c>
    </row>
    <row r="112" spans="1:8">
      <c r="A112" s="21"/>
      <c r="B112" s="21" t="s">
        <v>7</v>
      </c>
      <c r="C112" s="21"/>
      <c r="D112" s="22"/>
      <c r="E112" s="23"/>
      <c r="F112" s="23">
        <f>SUM(F109:F111)</f>
        <v>2806</v>
      </c>
      <c r="G112" s="21"/>
    </row>
    <row r="113" spans="1:7" hidden="1">
      <c r="A113" s="24" t="s">
        <v>25</v>
      </c>
      <c r="B113" s="15"/>
      <c r="C113" s="15"/>
      <c r="D113" s="17"/>
      <c r="E113" s="18"/>
      <c r="F113" s="18"/>
      <c r="G113" s="18" t="s">
        <v>32</v>
      </c>
    </row>
    <row r="114" spans="1:7" hidden="1">
      <c r="A114" s="24"/>
      <c r="B114" s="15"/>
      <c r="C114" s="15"/>
      <c r="D114" s="17"/>
      <c r="E114" s="18"/>
      <c r="F114" s="18"/>
      <c r="G114" s="18" t="s">
        <v>32</v>
      </c>
    </row>
    <row r="115" spans="1:7" hidden="1">
      <c r="A115" s="24"/>
      <c r="B115" s="15"/>
      <c r="C115" s="15"/>
      <c r="D115" s="17"/>
      <c r="E115" s="18"/>
      <c r="F115" s="18"/>
      <c r="G115" s="18" t="s">
        <v>32</v>
      </c>
    </row>
    <row r="116" spans="1:7" hidden="1">
      <c r="A116" s="21"/>
      <c r="B116" s="21" t="s">
        <v>7</v>
      </c>
      <c r="C116" s="21"/>
      <c r="D116" s="22"/>
      <c r="E116" s="23"/>
      <c r="F116" s="23">
        <f>SUM(F113:F115)</f>
        <v>0</v>
      </c>
      <c r="G116" s="21"/>
    </row>
    <row r="117" spans="1:7">
      <c r="A117" s="15" t="s">
        <v>28</v>
      </c>
      <c r="B117" s="15" t="s">
        <v>31</v>
      </c>
      <c r="C117" s="15" t="s">
        <v>6</v>
      </c>
      <c r="D117" s="17">
        <v>50</v>
      </c>
      <c r="E117" s="18"/>
      <c r="F117" s="18">
        <v>6100</v>
      </c>
      <c r="G117" s="15" t="s">
        <v>33</v>
      </c>
    </row>
    <row r="118" spans="1:7">
      <c r="A118" s="15"/>
      <c r="B118" s="15" t="s">
        <v>46</v>
      </c>
      <c r="C118" s="15" t="s">
        <v>6</v>
      </c>
      <c r="D118" s="17">
        <v>1</v>
      </c>
      <c r="E118" s="18"/>
      <c r="F118" s="18">
        <f>17670+229</f>
        <v>17899</v>
      </c>
      <c r="G118" s="15"/>
    </row>
    <row r="119" spans="1:7">
      <c r="A119" s="15"/>
      <c r="B119" s="15" t="s">
        <v>47</v>
      </c>
      <c r="C119" s="15" t="s">
        <v>6</v>
      </c>
      <c r="D119" s="17">
        <v>1</v>
      </c>
      <c r="E119" s="18"/>
      <c r="F119" s="18">
        <f>105+11998.98</f>
        <v>12103.98</v>
      </c>
      <c r="G119" s="15"/>
    </row>
    <row r="120" spans="1:7">
      <c r="A120" s="15"/>
      <c r="B120" s="15" t="s">
        <v>48</v>
      </c>
      <c r="C120" s="15" t="s">
        <v>6</v>
      </c>
      <c r="D120" s="17">
        <v>1</v>
      </c>
      <c r="E120" s="18"/>
      <c r="F120" s="18">
        <v>4509</v>
      </c>
      <c r="G120" s="15"/>
    </row>
    <row r="121" spans="1:7" hidden="1">
      <c r="A121" s="15"/>
      <c r="B121" s="15"/>
      <c r="C121" s="15"/>
      <c r="D121" s="17"/>
      <c r="E121" s="18"/>
      <c r="F121" s="18"/>
      <c r="G121" s="15"/>
    </row>
    <row r="122" spans="1:7" hidden="1">
      <c r="A122" s="15"/>
      <c r="B122" s="15"/>
      <c r="C122" s="15"/>
      <c r="D122" s="17"/>
      <c r="E122" s="18"/>
      <c r="F122" s="18"/>
      <c r="G122" s="15"/>
    </row>
    <row r="123" spans="1:7" hidden="1">
      <c r="A123" s="15"/>
      <c r="B123" s="15"/>
      <c r="C123" s="15"/>
      <c r="D123" s="17"/>
      <c r="E123" s="18"/>
      <c r="F123" s="18"/>
      <c r="G123" s="15"/>
    </row>
    <row r="124" spans="1:7" hidden="1">
      <c r="A124" s="15"/>
      <c r="B124" s="15"/>
      <c r="C124" s="15"/>
      <c r="D124" s="17"/>
      <c r="E124" s="18"/>
      <c r="F124" s="18"/>
      <c r="G124" s="15"/>
    </row>
    <row r="125" spans="1:7" hidden="1">
      <c r="A125" s="15"/>
      <c r="B125" s="15"/>
      <c r="C125" s="15"/>
      <c r="D125" s="17"/>
      <c r="E125" s="18"/>
      <c r="F125" s="18"/>
      <c r="G125" s="15"/>
    </row>
    <row r="126" spans="1:7">
      <c r="A126" s="21"/>
      <c r="B126" s="21" t="s">
        <v>7</v>
      </c>
      <c r="C126" s="21"/>
      <c r="D126" s="22"/>
      <c r="E126" s="23"/>
      <c r="F126" s="23">
        <f>SUM(F117:F125)</f>
        <v>40611.979999999996</v>
      </c>
      <c r="G126" s="21">
        <f>SUM(G117:G117)</f>
        <v>0</v>
      </c>
    </row>
    <row r="127" spans="1:7" hidden="1">
      <c r="A127" s="24" t="s">
        <v>19</v>
      </c>
      <c r="B127" s="15"/>
      <c r="C127" s="15"/>
      <c r="D127" s="17"/>
      <c r="E127" s="18"/>
      <c r="F127" s="18"/>
      <c r="G127" s="18" t="s">
        <v>32</v>
      </c>
    </row>
    <row r="128" spans="1:7" hidden="1">
      <c r="A128" s="24"/>
      <c r="B128" s="15"/>
      <c r="C128" s="15"/>
      <c r="D128" s="17"/>
      <c r="E128" s="18"/>
      <c r="F128" s="18"/>
      <c r="G128" s="18" t="s">
        <v>32</v>
      </c>
    </row>
    <row r="129" spans="1:7" hidden="1">
      <c r="A129" s="24"/>
      <c r="B129" s="15"/>
      <c r="C129" s="15"/>
      <c r="D129" s="17"/>
      <c r="E129" s="18"/>
      <c r="F129" s="18"/>
      <c r="G129" s="18" t="s">
        <v>32</v>
      </c>
    </row>
    <row r="130" spans="1:7" hidden="1">
      <c r="A130" s="21"/>
      <c r="B130" s="21" t="s">
        <v>7</v>
      </c>
      <c r="C130" s="21"/>
      <c r="D130" s="22"/>
      <c r="E130" s="23"/>
      <c r="F130" s="23">
        <f>SUM(F127:F129)</f>
        <v>0</v>
      </c>
      <c r="G130" s="21"/>
    </row>
    <row r="131" spans="1:7">
      <c r="A131" s="15" t="s">
        <v>26</v>
      </c>
      <c r="B131" s="15" t="s">
        <v>31</v>
      </c>
      <c r="C131" s="15" t="s">
        <v>6</v>
      </c>
      <c r="D131" s="17">
        <v>80</v>
      </c>
      <c r="E131" s="18"/>
      <c r="F131" s="18">
        <v>9760</v>
      </c>
      <c r="G131" s="18" t="s">
        <v>32</v>
      </c>
    </row>
    <row r="132" spans="1:7">
      <c r="A132" s="15" t="s">
        <v>26</v>
      </c>
      <c r="B132" s="15" t="s">
        <v>57</v>
      </c>
      <c r="C132" s="15" t="s">
        <v>6</v>
      </c>
      <c r="D132" s="17">
        <v>1</v>
      </c>
      <c r="E132" s="18"/>
      <c r="F132" s="18">
        <v>5000</v>
      </c>
      <c r="G132" s="18" t="s">
        <v>32</v>
      </c>
    </row>
    <row r="133" spans="1:7">
      <c r="A133" s="15" t="s">
        <v>26</v>
      </c>
      <c r="B133" s="15" t="s">
        <v>58</v>
      </c>
      <c r="C133" s="15" t="s">
        <v>6</v>
      </c>
      <c r="D133" s="17">
        <v>2</v>
      </c>
      <c r="E133" s="18"/>
      <c r="F133" s="18">
        <f>5000+2200</f>
        <v>7200</v>
      </c>
      <c r="G133" s="18" t="s">
        <v>32</v>
      </c>
    </row>
    <row r="134" spans="1:7" hidden="1">
      <c r="A134" s="15" t="s">
        <v>26</v>
      </c>
      <c r="B134" s="15"/>
      <c r="C134" s="15"/>
      <c r="D134" s="17"/>
      <c r="E134" s="18"/>
      <c r="F134" s="18"/>
      <c r="G134" s="18" t="s">
        <v>32</v>
      </c>
    </row>
    <row r="135" spans="1:7">
      <c r="A135" s="21"/>
      <c r="B135" s="21" t="s">
        <v>7</v>
      </c>
      <c r="C135" s="21"/>
      <c r="D135" s="22"/>
      <c r="E135" s="23"/>
      <c r="F135" s="23">
        <f>SUM(F131:F134)</f>
        <v>21960</v>
      </c>
      <c r="G135" s="21">
        <f>SUM(G131:G134)</f>
        <v>0</v>
      </c>
    </row>
    <row r="136" spans="1:7" hidden="1">
      <c r="A136" s="24" t="s">
        <v>20</v>
      </c>
      <c r="B136" s="15"/>
      <c r="C136" s="15"/>
      <c r="D136" s="17"/>
      <c r="E136" s="18"/>
      <c r="F136" s="18"/>
      <c r="G136" s="18" t="s">
        <v>32</v>
      </c>
    </row>
    <row r="137" spans="1:7" hidden="1">
      <c r="A137" s="21"/>
      <c r="B137" s="21" t="s">
        <v>7</v>
      </c>
      <c r="C137" s="21"/>
      <c r="D137" s="22"/>
      <c r="E137" s="23"/>
      <c r="F137" s="23">
        <f>SUM(F136:F136)</f>
        <v>0</v>
      </c>
      <c r="G137" s="21">
        <f>SUM(G136:G136)</f>
        <v>0</v>
      </c>
    </row>
    <row r="138" spans="1:7" ht="44.25" customHeight="1">
      <c r="A138" s="24" t="s">
        <v>59</v>
      </c>
      <c r="B138" s="15" t="s">
        <v>60</v>
      </c>
      <c r="C138" s="15" t="s">
        <v>6</v>
      </c>
      <c r="D138" s="17">
        <v>2</v>
      </c>
      <c r="E138" s="18">
        <v>1505</v>
      </c>
      <c r="F138" s="18">
        <v>3010</v>
      </c>
      <c r="G138" s="18" t="s">
        <v>32</v>
      </c>
    </row>
    <row r="139" spans="1:7" ht="40.5" customHeight="1">
      <c r="A139" s="24" t="s">
        <v>59</v>
      </c>
      <c r="B139" s="15" t="s">
        <v>61</v>
      </c>
      <c r="C139" s="15" t="s">
        <v>6</v>
      </c>
      <c r="D139" s="17">
        <v>8</v>
      </c>
      <c r="E139" s="18">
        <v>370</v>
      </c>
      <c r="F139" s="18">
        <v>2960</v>
      </c>
      <c r="G139" s="18"/>
    </row>
    <row r="140" spans="1:7" ht="18" customHeight="1">
      <c r="A140" s="24" t="s">
        <v>59</v>
      </c>
      <c r="B140" s="15" t="s">
        <v>61</v>
      </c>
      <c r="C140" s="15" t="s">
        <v>6</v>
      </c>
      <c r="D140" s="17">
        <v>8</v>
      </c>
      <c r="E140" s="18">
        <v>495</v>
      </c>
      <c r="F140" s="18">
        <v>3960</v>
      </c>
      <c r="G140" s="18"/>
    </row>
    <row r="141" spans="1:7" ht="18" customHeight="1">
      <c r="A141" s="24" t="s">
        <v>59</v>
      </c>
      <c r="B141" s="15" t="s">
        <v>62</v>
      </c>
      <c r="C141" s="15" t="s">
        <v>6</v>
      </c>
      <c r="D141" s="17">
        <v>8</v>
      </c>
      <c r="E141" s="18">
        <v>450</v>
      </c>
      <c r="F141" s="18">
        <v>3600</v>
      </c>
      <c r="G141" s="18"/>
    </row>
    <row r="142" spans="1:7" ht="18" customHeight="1">
      <c r="A142" s="24" t="s">
        <v>59</v>
      </c>
      <c r="B142" s="15" t="s">
        <v>63</v>
      </c>
      <c r="C142" s="15" t="s">
        <v>6</v>
      </c>
      <c r="D142" s="17">
        <v>1</v>
      </c>
      <c r="E142" s="18">
        <v>525</v>
      </c>
      <c r="F142" s="18">
        <v>525</v>
      </c>
      <c r="G142" s="18"/>
    </row>
    <row r="143" spans="1:7" ht="18" customHeight="1">
      <c r="A143" s="24" t="s">
        <v>59</v>
      </c>
      <c r="B143" s="15" t="s">
        <v>63</v>
      </c>
      <c r="C143" s="15" t="s">
        <v>6</v>
      </c>
      <c r="D143" s="17">
        <v>7</v>
      </c>
      <c r="E143" s="18">
        <v>618</v>
      </c>
      <c r="F143" s="18">
        <v>4326</v>
      </c>
      <c r="G143" s="18" t="s">
        <v>32</v>
      </c>
    </row>
    <row r="144" spans="1:7" ht="18" customHeight="1">
      <c r="A144" s="24" t="s">
        <v>59</v>
      </c>
      <c r="B144" s="15" t="s">
        <v>64</v>
      </c>
      <c r="C144" s="15" t="s">
        <v>6</v>
      </c>
      <c r="D144" s="17">
        <v>7</v>
      </c>
      <c r="E144" s="18">
        <v>317</v>
      </c>
      <c r="F144" s="18">
        <v>2219</v>
      </c>
      <c r="G144" s="18"/>
    </row>
    <row r="145" spans="1:7" ht="18" customHeight="1">
      <c r="A145" s="24" t="s">
        <v>59</v>
      </c>
      <c r="B145" s="15" t="s">
        <v>64</v>
      </c>
      <c r="C145" s="15" t="s">
        <v>6</v>
      </c>
      <c r="D145" s="17">
        <v>1</v>
      </c>
      <c r="E145" s="18">
        <v>316</v>
      </c>
      <c r="F145" s="18">
        <v>316</v>
      </c>
      <c r="G145" s="18"/>
    </row>
    <row r="146" spans="1:7">
      <c r="A146" s="21"/>
      <c r="B146" s="21" t="s">
        <v>7</v>
      </c>
      <c r="C146" s="21"/>
      <c r="D146" s="22"/>
      <c r="E146" s="23"/>
      <c r="F146" s="23">
        <f>SUM(F138:F145)</f>
        <v>20916</v>
      </c>
      <c r="G146" s="21">
        <f>SUM(G138:G143)</f>
        <v>0</v>
      </c>
    </row>
  </sheetData>
  <mergeCells count="3">
    <mergeCell ref="A1:G1"/>
    <mergeCell ref="D4:D5"/>
    <mergeCell ref="B4:B5"/>
  </mergeCell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C21" sqref="C21"/>
    </sheetView>
  </sheetViews>
  <sheetFormatPr defaultRowHeight="15"/>
  <cols>
    <col min="1" max="1" width="29.42578125" style="14" customWidth="1"/>
    <col min="2" max="2" width="37.140625" style="14" customWidth="1"/>
    <col min="3" max="3" width="9.140625" style="27" customWidth="1"/>
    <col min="4" max="4" width="14.7109375" style="20" customWidth="1"/>
    <col min="5" max="5" width="16.42578125" style="20" customWidth="1"/>
    <col min="6" max="6" width="22.85546875" style="14" customWidth="1"/>
    <col min="7" max="7" width="20.7109375" style="14" customWidth="1"/>
    <col min="8" max="16384" width="9.140625" style="14"/>
  </cols>
  <sheetData>
    <row r="1" spans="1:6" ht="18.75">
      <c r="A1" s="42" t="s">
        <v>82</v>
      </c>
      <c r="B1" s="42"/>
      <c r="C1" s="42"/>
      <c r="D1" s="42"/>
      <c r="E1" s="42"/>
      <c r="F1" s="42"/>
    </row>
    <row r="2" spans="1:6" ht="31.5">
      <c r="A2" s="36" t="s">
        <v>0</v>
      </c>
      <c r="B2" s="36" t="s">
        <v>1</v>
      </c>
      <c r="C2" s="35" t="s">
        <v>2</v>
      </c>
      <c r="D2" s="37" t="s">
        <v>3</v>
      </c>
      <c r="E2" s="38" t="s">
        <v>4</v>
      </c>
      <c r="F2" s="38" t="s">
        <v>5</v>
      </c>
    </row>
    <row r="3" spans="1:6" ht="44.25" customHeight="1">
      <c r="A3" s="24" t="s">
        <v>43</v>
      </c>
      <c r="B3" s="34" t="s">
        <v>65</v>
      </c>
      <c r="C3" s="15" t="s">
        <v>6</v>
      </c>
      <c r="D3" s="17">
        <v>3</v>
      </c>
      <c r="E3" s="18">
        <v>8.1</v>
      </c>
      <c r="F3" s="18">
        <v>24.3</v>
      </c>
    </row>
    <row r="4" spans="1:6">
      <c r="A4" s="21"/>
      <c r="B4" s="21"/>
      <c r="C4" s="22"/>
      <c r="D4" s="23"/>
      <c r="E4" s="23"/>
      <c r="F4" s="23">
        <f>SUM(F3:F3)</f>
        <v>24.3</v>
      </c>
    </row>
    <row r="5" spans="1:6">
      <c r="A5" s="24" t="s">
        <v>44</v>
      </c>
      <c r="B5" s="34" t="s">
        <v>65</v>
      </c>
      <c r="C5" s="15" t="s">
        <v>6</v>
      </c>
      <c r="D5" s="17">
        <v>3</v>
      </c>
      <c r="E5" s="18">
        <v>8.1</v>
      </c>
      <c r="F5" s="18">
        <v>24.3</v>
      </c>
    </row>
    <row r="6" spans="1:6">
      <c r="A6" s="24" t="s">
        <v>44</v>
      </c>
      <c r="B6" s="34" t="s">
        <v>66</v>
      </c>
      <c r="C6" s="15" t="s">
        <v>6</v>
      </c>
      <c r="D6" s="17">
        <v>1</v>
      </c>
      <c r="E6" s="18">
        <v>4.45</v>
      </c>
      <c r="F6" s="18">
        <v>4.45</v>
      </c>
    </row>
    <row r="7" spans="1:6">
      <c r="A7" s="21"/>
      <c r="B7" s="21"/>
      <c r="C7" s="22"/>
      <c r="D7" s="23"/>
      <c r="E7" s="23"/>
      <c r="F7" s="23">
        <f>SUM(F5:F6)</f>
        <v>28.75</v>
      </c>
    </row>
    <row r="8" spans="1:6">
      <c r="A8" s="24" t="s">
        <v>8</v>
      </c>
      <c r="B8" s="34" t="s">
        <v>65</v>
      </c>
      <c r="C8" s="15" t="s">
        <v>6</v>
      </c>
      <c r="D8" s="17">
        <v>3</v>
      </c>
      <c r="E8" s="18">
        <v>8.1</v>
      </c>
      <c r="F8" s="18">
        <v>24.3</v>
      </c>
    </row>
    <row r="9" spans="1:6">
      <c r="A9" s="21"/>
      <c r="B9" s="21"/>
      <c r="C9" s="22"/>
      <c r="D9" s="23"/>
      <c r="E9" s="23"/>
      <c r="F9" s="23">
        <f>SUM(F8)</f>
        <v>24.3</v>
      </c>
    </row>
    <row r="10" spans="1:6">
      <c r="A10" s="24" t="s">
        <v>10</v>
      </c>
      <c r="B10" s="34" t="s">
        <v>65</v>
      </c>
      <c r="C10" s="15" t="s">
        <v>6</v>
      </c>
      <c r="D10" s="17">
        <v>3</v>
      </c>
      <c r="E10" s="18">
        <v>8.1</v>
      </c>
      <c r="F10" s="18">
        <v>24.3</v>
      </c>
    </row>
    <row r="11" spans="1:6">
      <c r="A11" s="21"/>
      <c r="B11" s="21"/>
      <c r="C11" s="22"/>
      <c r="D11" s="23"/>
      <c r="E11" s="23"/>
      <c r="F11" s="23">
        <f>SUM(F10)</f>
        <v>24.3</v>
      </c>
    </row>
    <row r="12" spans="1:6">
      <c r="A12" s="31"/>
      <c r="B12" s="31"/>
      <c r="C12" s="32"/>
      <c r="D12" s="33"/>
      <c r="E12" s="33"/>
      <c r="F12" s="39">
        <f>F11+F9+F7+F4</f>
        <v>101.64999999999999</v>
      </c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D30" sqref="D30"/>
    </sheetView>
  </sheetViews>
  <sheetFormatPr defaultRowHeight="15"/>
  <cols>
    <col min="1" max="1" width="29.42578125" style="14" customWidth="1"/>
    <col min="2" max="2" width="37.140625" style="14" customWidth="1"/>
    <col min="3" max="3" width="11.85546875" style="14" customWidth="1"/>
    <col min="4" max="4" width="9.140625" style="27" customWidth="1"/>
    <col min="5" max="5" width="14.7109375" style="20" customWidth="1"/>
    <col min="6" max="6" width="16.42578125" style="20" customWidth="1"/>
    <col min="7" max="7" width="20.7109375" style="14" customWidth="1"/>
    <col min="8" max="16384" width="9.140625" style="14"/>
  </cols>
  <sheetData>
    <row r="1" spans="1:6" ht="18.75">
      <c r="A1" s="42" t="s">
        <v>83</v>
      </c>
      <c r="B1" s="42"/>
      <c r="C1" s="42"/>
      <c r="D1" s="42"/>
      <c r="E1" s="42"/>
      <c r="F1" s="42"/>
    </row>
    <row r="2" spans="1:6" ht="15.75">
      <c r="A2" s="28" t="s">
        <v>0</v>
      </c>
      <c r="B2" s="28" t="s">
        <v>1</v>
      </c>
      <c r="C2" s="28" t="s">
        <v>2</v>
      </c>
      <c r="D2" s="29" t="s">
        <v>3</v>
      </c>
      <c r="E2" s="30" t="s">
        <v>4</v>
      </c>
      <c r="F2" s="30" t="s">
        <v>5</v>
      </c>
    </row>
    <row r="3" spans="1:6" ht="44.25" hidden="1" customHeight="1">
      <c r="A3" s="24" t="s">
        <v>43</v>
      </c>
      <c r="B3" s="15"/>
      <c r="C3" s="15"/>
      <c r="D3" s="17"/>
      <c r="E3" s="18"/>
      <c r="F3" s="18"/>
    </row>
    <row r="4" spans="1:6" ht="53.25" hidden="1" customHeight="1">
      <c r="A4" s="24" t="s">
        <v>43</v>
      </c>
      <c r="B4" s="15"/>
      <c r="C4" s="15"/>
      <c r="D4" s="17"/>
      <c r="E4" s="18"/>
      <c r="F4" s="18"/>
    </row>
    <row r="5" spans="1:6" hidden="1">
      <c r="A5" s="24" t="s">
        <v>43</v>
      </c>
      <c r="B5" s="24"/>
      <c r="C5" s="24"/>
      <c r="D5" s="26"/>
      <c r="E5" s="25"/>
      <c r="F5" s="25"/>
    </row>
    <row r="6" spans="1:6" hidden="1">
      <c r="A6" s="24" t="s">
        <v>43</v>
      </c>
      <c r="B6" s="19"/>
      <c r="C6" s="24"/>
      <c r="D6" s="17"/>
      <c r="E6" s="18"/>
      <c r="F6" s="18"/>
    </row>
    <row r="7" spans="1:6" hidden="1">
      <c r="A7" s="24" t="s">
        <v>43</v>
      </c>
      <c r="B7" s="19"/>
      <c r="C7" s="24"/>
      <c r="D7" s="17"/>
      <c r="E7" s="18"/>
      <c r="F7" s="18"/>
    </row>
    <row r="8" spans="1:6" hidden="1">
      <c r="A8" s="24" t="s">
        <v>43</v>
      </c>
      <c r="B8" s="19"/>
      <c r="C8" s="24"/>
      <c r="D8" s="17"/>
      <c r="E8" s="18"/>
      <c r="F8" s="18"/>
    </row>
    <row r="9" spans="1:6" hidden="1">
      <c r="A9" s="24" t="s">
        <v>43</v>
      </c>
      <c r="B9" s="19"/>
      <c r="C9" s="24"/>
      <c r="D9" s="17"/>
      <c r="E9" s="18"/>
      <c r="F9" s="18"/>
    </row>
    <row r="10" spans="1:6" hidden="1">
      <c r="A10" s="24" t="s">
        <v>43</v>
      </c>
      <c r="B10" s="19"/>
      <c r="C10" s="24"/>
      <c r="D10" s="17"/>
      <c r="E10" s="18"/>
      <c r="F10" s="18"/>
    </row>
    <row r="11" spans="1:6" hidden="1">
      <c r="A11" s="24" t="s">
        <v>43</v>
      </c>
      <c r="B11" s="19"/>
      <c r="C11" s="24"/>
      <c r="D11" s="17"/>
      <c r="E11" s="18"/>
      <c r="F11" s="18"/>
    </row>
    <row r="12" spans="1:6" hidden="1">
      <c r="A12" s="21"/>
      <c r="B12" s="21" t="s">
        <v>7</v>
      </c>
      <c r="C12" s="21"/>
      <c r="D12" s="22"/>
      <c r="E12" s="23"/>
      <c r="F12" s="23">
        <f>SUM(F3:F11)</f>
        <v>0</v>
      </c>
    </row>
    <row r="13" spans="1:6" ht="30">
      <c r="A13" s="24" t="s">
        <v>44</v>
      </c>
      <c r="B13" s="19" t="s">
        <v>67</v>
      </c>
      <c r="C13" s="15" t="s">
        <v>6</v>
      </c>
      <c r="D13" s="17">
        <v>1</v>
      </c>
      <c r="E13" s="18">
        <v>4722</v>
      </c>
      <c r="F13" s="18">
        <v>4722</v>
      </c>
    </row>
    <row r="14" spans="1:6" hidden="1">
      <c r="A14" s="24" t="s">
        <v>44</v>
      </c>
      <c r="B14" s="15"/>
      <c r="C14" s="15"/>
      <c r="D14" s="17"/>
      <c r="E14" s="18"/>
      <c r="F14" s="18"/>
    </row>
    <row r="15" spans="1:6" hidden="1">
      <c r="A15" s="24" t="s">
        <v>44</v>
      </c>
      <c r="B15" s="24"/>
      <c r="C15" s="24"/>
      <c r="D15" s="26"/>
      <c r="E15" s="25"/>
      <c r="F15" s="25"/>
    </row>
    <row r="16" spans="1:6" hidden="1">
      <c r="A16" s="24" t="s">
        <v>44</v>
      </c>
      <c r="B16" s="19"/>
      <c r="C16" s="24"/>
      <c r="D16" s="17"/>
      <c r="E16" s="18"/>
      <c r="F16" s="18"/>
    </row>
    <row r="17" spans="1:6" hidden="1">
      <c r="A17" s="24" t="s">
        <v>44</v>
      </c>
      <c r="B17" s="19"/>
      <c r="C17" s="24"/>
      <c r="D17" s="17"/>
      <c r="E17" s="18"/>
      <c r="F17" s="18"/>
    </row>
    <row r="18" spans="1:6" hidden="1">
      <c r="A18" s="24" t="s">
        <v>44</v>
      </c>
      <c r="B18" s="19"/>
      <c r="C18" s="24"/>
      <c r="D18" s="17"/>
      <c r="E18" s="18"/>
      <c r="F18" s="18"/>
    </row>
    <row r="19" spans="1:6" hidden="1">
      <c r="A19" s="24" t="s">
        <v>44</v>
      </c>
      <c r="B19" s="19"/>
      <c r="C19" s="24"/>
      <c r="D19" s="17"/>
      <c r="E19" s="18"/>
      <c r="F19" s="18"/>
    </row>
    <row r="20" spans="1:6" hidden="1">
      <c r="A20" s="24" t="s">
        <v>44</v>
      </c>
      <c r="B20" s="19"/>
      <c r="C20" s="24"/>
      <c r="D20" s="17"/>
      <c r="E20" s="18"/>
      <c r="F20" s="18"/>
    </row>
    <row r="21" spans="1:6" hidden="1">
      <c r="A21" s="24" t="s">
        <v>44</v>
      </c>
      <c r="B21" s="19"/>
      <c r="C21" s="24"/>
      <c r="D21" s="17"/>
      <c r="E21" s="18"/>
      <c r="F21" s="18"/>
    </row>
    <row r="22" spans="1:6">
      <c r="A22" s="21"/>
      <c r="B22" s="21"/>
      <c r="C22" s="21"/>
      <c r="D22" s="22"/>
      <c r="E22" s="23"/>
      <c r="F22" s="23">
        <f>SUM(F13:F21)</f>
        <v>4722</v>
      </c>
    </row>
    <row r="23" spans="1:6" hidden="1">
      <c r="A23" s="15" t="s">
        <v>45</v>
      </c>
      <c r="B23" s="15"/>
      <c r="C23" s="15"/>
      <c r="D23" s="17"/>
      <c r="E23" s="18"/>
      <c r="F23" s="18"/>
    </row>
    <row r="24" spans="1:6" hidden="1">
      <c r="A24" s="21"/>
      <c r="B24" s="21" t="s">
        <v>7</v>
      </c>
      <c r="C24" s="21"/>
      <c r="D24" s="22"/>
      <c r="E24" s="23"/>
      <c r="F24" s="23">
        <f>SUM(F23:F23)</f>
        <v>0</v>
      </c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1"/>
  <sheetViews>
    <sheetView tabSelected="1" view="pageBreakPreview" zoomScale="89" zoomScaleSheetLayoutView="89" workbookViewId="0">
      <selection activeCell="B39" sqref="B39"/>
    </sheetView>
  </sheetViews>
  <sheetFormatPr defaultRowHeight="15"/>
  <cols>
    <col min="1" max="1" width="22.5703125" style="14" customWidth="1"/>
    <col min="2" max="2" width="36.28515625" style="14" customWidth="1"/>
    <col min="3" max="3" width="9.140625" style="27" customWidth="1"/>
    <col min="4" max="4" width="6.5703125" style="20" customWidth="1"/>
    <col min="5" max="5" width="16.42578125" style="20" customWidth="1"/>
    <col min="6" max="6" width="19.5703125" style="14" customWidth="1"/>
    <col min="7" max="7" width="20.7109375" style="14" customWidth="1"/>
    <col min="8" max="16384" width="9.140625" style="14"/>
  </cols>
  <sheetData>
    <row r="1" spans="1:6" ht="29.25" customHeight="1">
      <c r="A1" s="42" t="s">
        <v>84</v>
      </c>
      <c r="B1" s="42"/>
      <c r="C1" s="42"/>
      <c r="D1" s="42"/>
      <c r="E1" s="42"/>
      <c r="F1" s="42"/>
    </row>
    <row r="2" spans="1:6" ht="15.75">
      <c r="A2" s="28" t="s">
        <v>0</v>
      </c>
      <c r="B2" s="28" t="s">
        <v>71</v>
      </c>
      <c r="C2" s="29" t="s">
        <v>72</v>
      </c>
      <c r="D2" s="30" t="s">
        <v>73</v>
      </c>
      <c r="E2" s="30" t="s">
        <v>74</v>
      </c>
      <c r="F2" s="28" t="s">
        <v>75</v>
      </c>
    </row>
    <row r="3" spans="1:6">
      <c r="A3" s="24" t="s">
        <v>10</v>
      </c>
      <c r="B3" s="34" t="s">
        <v>70</v>
      </c>
      <c r="C3" s="16" t="s">
        <v>6</v>
      </c>
      <c r="D3" s="17">
        <v>1</v>
      </c>
      <c r="E3" s="18">
        <v>2284.75</v>
      </c>
      <c r="F3" s="18">
        <v>2284.75</v>
      </c>
    </row>
    <row r="4" spans="1:6">
      <c r="A4" s="24" t="s">
        <v>10</v>
      </c>
      <c r="B4" s="34" t="s">
        <v>68</v>
      </c>
      <c r="C4" s="16" t="s">
        <v>6</v>
      </c>
      <c r="D4" s="17">
        <v>4</v>
      </c>
      <c r="E4" s="18">
        <v>220.15</v>
      </c>
      <c r="F4" s="18">
        <v>880.6</v>
      </c>
    </row>
    <row r="5" spans="1:6">
      <c r="A5" s="24" t="s">
        <v>10</v>
      </c>
      <c r="B5" s="34" t="s">
        <v>69</v>
      </c>
      <c r="C5" s="16" t="s">
        <v>6</v>
      </c>
      <c r="D5" s="17">
        <v>6</v>
      </c>
      <c r="E5" s="18">
        <v>1665</v>
      </c>
      <c r="F5" s="18">
        <v>9990</v>
      </c>
    </row>
    <row r="6" spans="1:6">
      <c r="A6" s="21"/>
      <c r="B6" s="21"/>
      <c r="C6" s="22"/>
      <c r="D6" s="23"/>
      <c r="E6" s="23">
        <f>SUM(E3:E5)</f>
        <v>4169.8999999999996</v>
      </c>
      <c r="F6" s="23">
        <f>SUM(F3:F5)</f>
        <v>13155.35</v>
      </c>
    </row>
    <row r="7" spans="1:6">
      <c r="A7" s="24" t="s">
        <v>44</v>
      </c>
      <c r="B7" s="40" t="s">
        <v>76</v>
      </c>
      <c r="C7" s="17" t="s">
        <v>6</v>
      </c>
      <c r="D7" s="18">
        <v>2</v>
      </c>
      <c r="E7" s="18">
        <v>200</v>
      </c>
      <c r="F7" s="18">
        <v>400</v>
      </c>
    </row>
    <row r="8" spans="1:6" hidden="1">
      <c r="A8" s="24" t="s">
        <v>44</v>
      </c>
      <c r="B8" s="15"/>
      <c r="C8" s="17"/>
      <c r="D8" s="18"/>
      <c r="E8" s="18"/>
      <c r="F8" s="18"/>
    </row>
    <row r="9" spans="1:6" hidden="1">
      <c r="A9" s="24" t="s">
        <v>44</v>
      </c>
      <c r="B9" s="24"/>
      <c r="C9" s="26"/>
      <c r="D9" s="25"/>
      <c r="E9" s="25"/>
      <c r="F9" s="18"/>
    </row>
    <row r="10" spans="1:6" hidden="1">
      <c r="A10" s="24" t="s">
        <v>44</v>
      </c>
      <c r="B10" s="24"/>
      <c r="C10" s="17"/>
      <c r="D10" s="18"/>
      <c r="E10" s="18"/>
      <c r="F10" s="18"/>
    </row>
    <row r="11" spans="1:6" hidden="1">
      <c r="A11" s="24" t="s">
        <v>44</v>
      </c>
      <c r="B11" s="24"/>
      <c r="C11" s="17"/>
      <c r="D11" s="18"/>
      <c r="E11" s="18"/>
      <c r="F11" s="18"/>
    </row>
    <row r="12" spans="1:6" hidden="1">
      <c r="A12" s="24" t="s">
        <v>44</v>
      </c>
      <c r="B12" s="24"/>
      <c r="C12" s="17"/>
      <c r="D12" s="18"/>
      <c r="E12" s="18"/>
      <c r="F12" s="18"/>
    </row>
    <row r="13" spans="1:6" hidden="1">
      <c r="A13" s="24" t="s">
        <v>44</v>
      </c>
      <c r="B13" s="24"/>
      <c r="C13" s="17"/>
      <c r="D13" s="18"/>
      <c r="E13" s="18"/>
      <c r="F13" s="18"/>
    </row>
    <row r="14" spans="1:6" hidden="1">
      <c r="A14" s="24" t="s">
        <v>44</v>
      </c>
      <c r="B14" s="24"/>
      <c r="C14" s="17"/>
      <c r="D14" s="18"/>
      <c r="E14" s="18"/>
      <c r="F14" s="18"/>
    </row>
    <row r="15" spans="1:6" hidden="1">
      <c r="A15" s="24" t="s">
        <v>44</v>
      </c>
      <c r="B15" s="24"/>
      <c r="C15" s="17"/>
      <c r="D15" s="18"/>
      <c r="E15" s="18"/>
      <c r="F15" s="18"/>
    </row>
    <row r="16" spans="1:6">
      <c r="A16" s="21"/>
      <c r="B16" s="21"/>
      <c r="C16" s="22"/>
      <c r="D16" s="23"/>
      <c r="E16" s="23"/>
      <c r="F16" s="23">
        <f>SUM(F7:F15)</f>
        <v>400</v>
      </c>
    </row>
    <row r="17" spans="1:6">
      <c r="A17" s="24" t="s">
        <v>8</v>
      </c>
      <c r="B17" s="40" t="s">
        <v>76</v>
      </c>
      <c r="C17" s="26" t="s">
        <v>6</v>
      </c>
      <c r="D17" s="25">
        <v>1</v>
      </c>
      <c r="E17" s="25">
        <v>146</v>
      </c>
      <c r="F17" s="25">
        <v>146</v>
      </c>
    </row>
    <row r="18" spans="1:6">
      <c r="A18" s="21"/>
      <c r="B18" s="21"/>
      <c r="C18" s="22"/>
      <c r="D18" s="23"/>
      <c r="E18" s="23"/>
      <c r="F18" s="23">
        <f>SUM(F17)</f>
        <v>146</v>
      </c>
    </row>
    <row r="19" spans="1:6">
      <c r="A19" s="24" t="s">
        <v>77</v>
      </c>
      <c r="B19" s="40" t="s">
        <v>76</v>
      </c>
      <c r="C19" s="26" t="s">
        <v>6</v>
      </c>
      <c r="D19" s="25">
        <v>3</v>
      </c>
      <c r="E19" s="25">
        <v>169</v>
      </c>
      <c r="F19" s="25">
        <v>507</v>
      </c>
    </row>
    <row r="20" spans="1:6">
      <c r="A20" s="21"/>
      <c r="B20" s="21"/>
      <c r="C20" s="22"/>
      <c r="D20" s="23"/>
      <c r="E20" s="23"/>
      <c r="F20" s="23">
        <f>SUM(F19)</f>
        <v>507</v>
      </c>
    </row>
    <row r="21" spans="1:6">
      <c r="A21" s="31"/>
      <c r="B21" s="31"/>
      <c r="C21" s="32"/>
      <c r="D21" s="33"/>
      <c r="E21" s="33">
        <f>E16+E6</f>
        <v>4169.8999999999996</v>
      </c>
      <c r="F21" s="33">
        <f>F6+F16+F18+F20</f>
        <v>14208.35</v>
      </c>
    </row>
  </sheetData>
  <mergeCells count="1">
    <mergeCell ref="A1:F1"/>
  </mergeCells>
  <pageMargins left="0.23622047244094491" right="0.16" top="0.74803149606299213" bottom="0.74803149606299213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Лютий</vt:lpstr>
      <vt:lpstr>Квітень</vt:lpstr>
      <vt:lpstr>Червень </vt:lpstr>
      <vt:lpstr>Липень</vt:lpstr>
      <vt:lpstr>Серпень</vt:lpstr>
      <vt:lpstr>Жовтень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2024-07-26T14:03:33Z</dcterms:modified>
</cp:coreProperties>
</file>