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ічень " sheetId="24" r:id="rId1"/>
    <sheet name="Лютий " sheetId="23" r:id="rId2"/>
    <sheet name="Березень" sheetId="25" r:id="rId3"/>
    <sheet name="Квітень КЗШ" sheetId="21" r:id="rId4"/>
    <sheet name="Травень " sheetId="20" r:id="rId5"/>
    <sheet name="Червень " sheetId="31" r:id="rId6"/>
    <sheet name="Липень " sheetId="18" r:id="rId7"/>
    <sheet name="Серпень " sheetId="16" r:id="rId8"/>
    <sheet name="вересень 2024 всі" sheetId="14" r:id="rId9"/>
    <sheet name="жовтень 2024 всі" sheetId="33" r:id="rId10"/>
    <sheet name="Листопад 2024" sheetId="9" r:id="rId11"/>
    <sheet name="ГРУДЕНЬ" sheetId="30" r:id="rId12"/>
  </sheets>
  <definedNames>
    <definedName name="_xlnm.Print_Area" localSheetId="3">'Квітень КЗШ'!$A$1:$L$291</definedName>
    <definedName name="_xlnm.Print_Area" localSheetId="0">'Січень '!$A$1:$J$146</definedName>
  </definedNames>
  <calcPr calcId="124519"/>
</workbook>
</file>

<file path=xl/calcChain.xml><?xml version="1.0" encoding="utf-8"?>
<calcChain xmlns="http://schemas.openxmlformats.org/spreadsheetml/2006/main">
  <c r="G222" i="20"/>
  <c r="G165"/>
  <c r="G30" i="33"/>
  <c r="G19"/>
  <c r="G4"/>
  <c r="G307" i="31" l="1"/>
  <c r="G97" i="25"/>
  <c r="G18"/>
  <c r="G20"/>
  <c r="G38" i="23"/>
  <c r="G147" i="24"/>
  <c r="G81" i="30"/>
  <c r="G46" l="1"/>
  <c r="G19"/>
  <c r="G244" l="1"/>
  <c r="G327" l="1"/>
  <c r="G307"/>
  <c r="G287"/>
  <c r="G285"/>
  <c r="G212"/>
  <c r="G181"/>
  <c r="G164"/>
  <c r="G100"/>
  <c r="G36"/>
  <c r="G63"/>
  <c r="G238" i="9"/>
  <c r="G225"/>
  <c r="G214"/>
  <c r="G202"/>
  <c r="G182"/>
  <c r="G173"/>
  <c r="G164"/>
  <c r="G156"/>
  <c r="G147"/>
  <c r="G107"/>
  <c r="G48"/>
  <c r="G30"/>
  <c r="G38"/>
  <c r="G26" i="33"/>
  <c r="G28"/>
  <c r="G17"/>
  <c r="G47" i="14" l="1"/>
  <c r="G87"/>
  <c r="G165" l="1"/>
  <c r="G162"/>
  <c r="G113"/>
  <c r="G90"/>
  <c r="G83"/>
  <c r="G50"/>
  <c r="G126"/>
  <c r="G117"/>
  <c r="G115"/>
  <c r="G19"/>
  <c r="G22"/>
  <c r="G131" i="16"/>
  <c r="G116"/>
  <c r="G102"/>
  <c r="G44"/>
  <c r="G26" i="18" l="1"/>
  <c r="G112"/>
  <c r="G139"/>
  <c r="G174"/>
  <c r="G172"/>
  <c r="G169"/>
  <c r="G116"/>
  <c r="G34"/>
  <c r="G32"/>
  <c r="G6"/>
  <c r="G4"/>
  <c r="G30"/>
  <c r="G266" i="31"/>
  <c r="G64"/>
  <c r="G249" l="1"/>
  <c r="G306" l="1"/>
  <c r="G304"/>
  <c r="G287"/>
  <c r="G285"/>
  <c r="G283"/>
  <c r="G268"/>
  <c r="G264"/>
  <c r="G184"/>
  <c r="G180"/>
  <c r="G162"/>
  <c r="G160"/>
  <c r="G147"/>
  <c r="G135"/>
  <c r="G117"/>
  <c r="G102"/>
  <c r="G44"/>
  <c r="G30"/>
  <c r="G15"/>
  <c r="G112" i="20"/>
  <c r="G41"/>
  <c r="G13"/>
  <c r="G163"/>
  <c r="G130"/>
  <c r="G74"/>
  <c r="G25"/>
  <c r="G145" l="1"/>
  <c r="G143" l="1"/>
  <c r="G118" l="1"/>
  <c r="G6" i="21" l="1"/>
  <c r="G5"/>
  <c r="G4"/>
  <c r="G3"/>
  <c r="G92"/>
  <c r="G254"/>
  <c r="G210"/>
  <c r="G211"/>
  <c r="G212"/>
  <c r="G213"/>
  <c r="G214"/>
  <c r="G215"/>
  <c r="G209"/>
  <c r="G189"/>
  <c r="G190" s="1"/>
  <c r="G184"/>
  <c r="G185" s="1"/>
  <c r="G138"/>
  <c r="G139"/>
  <c r="G137"/>
  <c r="G41"/>
  <c r="G42"/>
  <c r="G40"/>
  <c r="G249"/>
  <c r="G54"/>
  <c r="G48"/>
  <c r="G244"/>
  <c r="G252"/>
  <c r="G216" l="1"/>
  <c r="G143"/>
  <c r="G43"/>
  <c r="G223"/>
  <c r="G21"/>
  <c r="G78" i="25"/>
  <c r="G79"/>
  <c r="G80"/>
  <c r="G81"/>
  <c r="G82"/>
  <c r="G83"/>
  <c r="G84"/>
  <c r="G85"/>
  <c r="G86"/>
  <c r="G87"/>
  <c r="G77"/>
  <c r="G75"/>
  <c r="G74"/>
  <c r="G62"/>
  <c r="G61"/>
  <c r="G59"/>
  <c r="G56"/>
  <c r="G57"/>
  <c r="G55"/>
  <c r="G41"/>
  <c r="G16"/>
  <c r="G15"/>
  <c r="G40"/>
  <c r="G76" l="1"/>
  <c r="G58"/>
  <c r="G17"/>
  <c r="G21"/>
  <c r="G19"/>
  <c r="G73"/>
  <c r="G17" i="23"/>
  <c r="G18"/>
  <c r="G16"/>
  <c r="G14"/>
  <c r="G34"/>
  <c r="G35"/>
  <c r="G36"/>
  <c r="G33"/>
  <c r="G19"/>
  <c r="G20"/>
  <c r="G21"/>
  <c r="G22"/>
  <c r="G23"/>
  <c r="G24"/>
  <c r="G25"/>
  <c r="G26"/>
  <c r="G27"/>
  <c r="G28"/>
  <c r="G29"/>
  <c r="G30"/>
  <c r="G31"/>
  <c r="G4"/>
  <c r="G5"/>
  <c r="G6"/>
  <c r="G7"/>
  <c r="G8"/>
  <c r="G9"/>
  <c r="G10"/>
  <c r="G11"/>
  <c r="G12"/>
  <c r="G3" l="1"/>
  <c r="G146" i="24"/>
  <c r="G92" l="1"/>
  <c r="G88"/>
  <c r="G344" i="30" l="1"/>
  <c r="G304"/>
  <c r="G283"/>
  <c r="G265"/>
  <c r="G262"/>
  <c r="G225"/>
  <c r="G135"/>
  <c r="G118"/>
  <c r="G192" i="9"/>
  <c r="G139"/>
  <c r="G131"/>
  <c r="G120"/>
  <c r="G93"/>
  <c r="G73"/>
  <c r="G61"/>
  <c r="G22"/>
  <c r="G10"/>
  <c r="G182" i="14"/>
  <c r="G180"/>
  <c r="G159"/>
  <c r="G142"/>
  <c r="G110"/>
  <c r="G80"/>
  <c r="G65"/>
  <c r="G43"/>
  <c r="G37"/>
  <c r="G15"/>
  <c r="G250" i="16"/>
  <c r="G247"/>
  <c r="G245"/>
  <c r="G228"/>
  <c r="G226"/>
  <c r="G224"/>
  <c r="G209"/>
  <c r="G207"/>
  <c r="G205"/>
  <c r="G188"/>
  <c r="G172"/>
  <c r="G159"/>
  <c r="G157"/>
  <c r="G137"/>
  <c r="G135"/>
  <c r="G133"/>
  <c r="G52"/>
  <c r="G50"/>
  <c r="G17"/>
  <c r="G15"/>
  <c r="G261" i="18"/>
  <c r="G259"/>
  <c r="G242"/>
  <c r="G240"/>
  <c r="G238"/>
  <c r="G223"/>
  <c r="G221"/>
  <c r="G219"/>
  <c r="G202"/>
  <c r="G186"/>
  <c r="G154"/>
  <c r="G103"/>
  <c r="G97"/>
  <c r="G221" i="20"/>
  <c r="G219"/>
  <c r="G202"/>
  <c r="G200"/>
  <c r="G198"/>
  <c r="G183"/>
  <c r="G181"/>
  <c r="G60"/>
  <c r="G55"/>
  <c r="G240" i="21"/>
  <c r="G205"/>
  <c r="G180"/>
  <c r="G166"/>
  <c r="G153"/>
  <c r="G133"/>
  <c r="G114"/>
  <c r="G112"/>
  <c r="G116" s="1"/>
  <c r="G107"/>
  <c r="G36"/>
  <c r="G14"/>
  <c r="G96" i="25"/>
  <c r="G94"/>
  <c r="G92"/>
  <c r="G90"/>
  <c r="G60"/>
  <c r="G54"/>
  <c r="G37" i="23"/>
  <c r="G15"/>
  <c r="G13"/>
  <c r="G184" i="14" l="1"/>
  <c r="G248" i="16"/>
  <c r="G251" s="1"/>
  <c r="G345" i="30"/>
  <c r="G239" i="9"/>
  <c r="G262" i="18"/>
  <c r="G255" i="21"/>
</calcChain>
</file>

<file path=xl/sharedStrings.xml><?xml version="1.0" encoding="utf-8"?>
<sst xmlns="http://schemas.openxmlformats.org/spreadsheetml/2006/main" count="3168" uniqueCount="807">
  <si>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</si>
  <si>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</si>
  <si>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</si>
  <si>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</si>
  <si>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</si>
  <si>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</si>
  <si>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</si>
  <si>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</si>
  <si>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</si>
  <si>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Генератор</t>
  </si>
  <si>
    <t>КГ №14</t>
  </si>
  <si>
    <t>Крісло мішок</t>
  </si>
  <si>
    <t>Обігрівач електричний</t>
  </si>
  <si>
    <t>Благодійні внески за СІЧЕНЬ 2024  рік.</t>
  </si>
  <si>
    <t>Благодійні внески за ЛЮТИЙ 2024  рік.</t>
  </si>
  <si>
    <t>Благодійні внески за БЕРЕЗЕНЬ 2024  рік.</t>
  </si>
  <si>
    <t>Проектор Acer</t>
  </si>
  <si>
    <t>КГ№58</t>
  </si>
  <si>
    <t>Екран на тренозі</t>
  </si>
  <si>
    <t>Портативна колонка бумбокс</t>
  </si>
  <si>
    <t>Стіл</t>
  </si>
  <si>
    <t>Стілець</t>
  </si>
  <si>
    <t>Гра Ігровий тунель</t>
  </si>
  <si>
    <t>Гра Лото</t>
  </si>
  <si>
    <t>Гра Крокодил</t>
  </si>
  <si>
    <t>Гра шашки, шахи, нарди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</si>
  <si>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баскетбольний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</si>
  <si>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волейбольний</t>
    </r>
  </si>
  <si>
    <r>
      <t>Насос для 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 xml:space="preserve">яч </t>
    </r>
  </si>
  <si>
    <t>Настільна гра Alias</t>
  </si>
  <si>
    <t>Настільна гра Дубле стоп</t>
  </si>
  <si>
    <t>Настільна гра Анімал</t>
  </si>
  <si>
    <t>Настільна гра УНА</t>
  </si>
  <si>
    <t>Обруч гімнастичний 540 мм</t>
  </si>
  <si>
    <t>Обруч гімнастичний 650 мм</t>
  </si>
  <si>
    <t>Обруч гімнастичний 890 мм</t>
  </si>
  <si>
    <t>Палки гімнастичні</t>
  </si>
  <si>
    <r>
      <t>Сітка для 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 xml:space="preserve">яча 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</si>
  <si>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дитячий</t>
    </r>
  </si>
  <si>
    <t>М'яч футбольний</t>
  </si>
  <si>
    <t>Скакалка з лічильником</t>
  </si>
  <si>
    <t>Гра Еко джанга</t>
  </si>
  <si>
    <t xml:space="preserve">Гра велика Ферма </t>
  </si>
  <si>
    <t>Гра Хто є хто</t>
  </si>
  <si>
    <t>Розвиваюча гра</t>
  </si>
  <si>
    <t>Гра Зачарований ліс</t>
  </si>
  <si>
    <t>Гра Схопи мене</t>
  </si>
  <si>
    <t>Гра Твістер</t>
  </si>
  <si>
    <t>Гра Ясса</t>
  </si>
  <si>
    <t>Гра Монополія</t>
  </si>
  <si>
    <t>Гра в слова</t>
  </si>
  <si>
    <t>Мат татамі</t>
  </si>
  <si>
    <t>Гра Парашют 3 м</t>
  </si>
  <si>
    <t>Гра Парашют 5 м</t>
  </si>
  <si>
    <t>Клейка стрічка</t>
  </si>
  <si>
    <t>Набір для креслення</t>
  </si>
  <si>
    <t>Стакан-непроливайка</t>
  </si>
  <si>
    <t>Картон кольоровий</t>
  </si>
  <si>
    <t>Картон білий</t>
  </si>
  <si>
    <t>Папір для малювання</t>
  </si>
  <si>
    <t>Блок паперу для фліпчартів</t>
  </si>
  <si>
    <t>Блок паперу для нотаток</t>
  </si>
  <si>
    <t>Клейка стрічка прозора</t>
  </si>
  <si>
    <t>Олівці кольорові 12 шт</t>
  </si>
  <si>
    <t>Фарби гуашеві 12 кол.</t>
  </si>
  <si>
    <t>Акварель 12 кол.</t>
  </si>
  <si>
    <t>Набір пензлів 6 шт</t>
  </si>
  <si>
    <t>Прапор</t>
  </si>
  <si>
    <t>Пензлики для фарбування мал.</t>
  </si>
  <si>
    <t>Пензлики для фарбування вел.</t>
  </si>
  <si>
    <t>Валик для фарбування</t>
  </si>
  <si>
    <t>Пакети для сміття</t>
  </si>
  <si>
    <t>Освіжувач повітря</t>
  </si>
  <si>
    <t>Ватман для малювання</t>
  </si>
  <si>
    <t>Папір офісний червоний</t>
  </si>
  <si>
    <t>Шпалери</t>
  </si>
  <si>
    <t>уп</t>
  </si>
  <si>
    <t>рулон</t>
  </si>
  <si>
    <t>Ніж трафаретний</t>
  </si>
  <si>
    <t>Клей олівець</t>
  </si>
  <si>
    <t>Пензлики для фарбування шир.</t>
  </si>
  <si>
    <t>Валик для фарбування мал.</t>
  </si>
  <si>
    <t>Дзвоник на вхідні двері</t>
  </si>
  <si>
    <t>Світильник</t>
  </si>
  <si>
    <t>Ручка на двері</t>
  </si>
  <si>
    <t>Батарейка</t>
  </si>
  <si>
    <t>Поріг алюмінієвий</t>
  </si>
  <si>
    <t>Стрічка будівельна</t>
  </si>
  <si>
    <t>Емаль біл. 2,8 кг</t>
  </si>
  <si>
    <t>Емаль сір. 2,8 кг</t>
  </si>
  <si>
    <t>Емаль чор. 2,8 кг</t>
  </si>
  <si>
    <t>Емаль акрил. 2,8 кг</t>
  </si>
  <si>
    <t>Емаль алкідна жовт.</t>
  </si>
  <si>
    <t>Фарба водоемульсійна біл.</t>
  </si>
  <si>
    <t>Фарба латексна син.</t>
  </si>
  <si>
    <t>Фарба гумова чорн.10л</t>
  </si>
  <si>
    <t>Колор жовт.</t>
  </si>
  <si>
    <t>Колор синій</t>
  </si>
  <si>
    <t>Колор черв.</t>
  </si>
  <si>
    <t>Колор білий</t>
  </si>
  <si>
    <t>КГ№74</t>
  </si>
  <si>
    <t>Кругла печатка</t>
  </si>
  <si>
    <t>Штам кутовий</t>
  </si>
  <si>
    <t>Штамп для бібліотеки</t>
  </si>
  <si>
    <t>КГ№113</t>
  </si>
  <si>
    <t>КГ№14</t>
  </si>
  <si>
    <t>25*100*2000 дерево</t>
  </si>
  <si>
    <t>20*25*2000 дерево</t>
  </si>
  <si>
    <r>
      <t xml:space="preserve">Tarpaulin </t>
    </r>
    <r>
      <rPr>
        <sz val="11"/>
        <color theme="1"/>
        <rFont val="Calibri"/>
        <family val="2"/>
        <charset val="204"/>
      </rPr>
      <t>ǀ</t>
    </r>
    <r>
      <rPr>
        <sz val="9.8000000000000007"/>
        <color theme="1"/>
        <rFont val="Times New Roman"/>
        <family val="1"/>
        <charset val="204"/>
      </rPr>
      <t xml:space="preserve"> пластиковий лист 4*5</t>
    </r>
  </si>
  <si>
    <t>Цвяхи 60*2,5 мм</t>
  </si>
  <si>
    <t>кг</t>
  </si>
  <si>
    <t>Цвяхи 20*1,2 мм</t>
  </si>
  <si>
    <t>Саморіз чорний по дереву</t>
  </si>
  <si>
    <t>OSB 250*125 см</t>
  </si>
  <si>
    <t>Прозора плівка 100 мкрн</t>
  </si>
  <si>
    <t>м²</t>
  </si>
  <si>
    <t>Скотч 40 мкрн,10-0 м*45 мм</t>
  </si>
  <si>
    <t>Будівельна піна</t>
  </si>
  <si>
    <t>КГ№21</t>
  </si>
  <si>
    <t>Кутова шліф. машина (болгарка)</t>
  </si>
  <si>
    <t>Плитка CONSTANTA беж.(16 од) в уп.</t>
  </si>
  <si>
    <t>Клей для плитки Polimin P-12 GRES CERAMIC,25 кг</t>
  </si>
  <si>
    <t>Плитка Грес (в уп.19 од)</t>
  </si>
  <si>
    <t>Дзвінок</t>
  </si>
  <si>
    <t>Порошок для картриджа</t>
  </si>
  <si>
    <t>Плитка для підлоги</t>
  </si>
  <si>
    <t>Заповнювач швів</t>
  </si>
  <si>
    <t>Клей для плитки</t>
  </si>
  <si>
    <t>Бланки</t>
  </si>
  <si>
    <t>Контейнер харчовий</t>
  </si>
  <si>
    <t>КГ№124</t>
  </si>
  <si>
    <t>Дошка сухозтираєма магнітна 100*78, алюмінієва рамка</t>
  </si>
  <si>
    <t>Смартфон Xiaomi Redmi A1 2/32 Gb Black</t>
  </si>
  <si>
    <t>Headset Headphones (навушники)</t>
  </si>
  <si>
    <t>Tool Box Utility boxes (ящик для навушників)</t>
  </si>
  <si>
    <t>л</t>
  </si>
  <si>
    <t>Книга"Відчути душею"</t>
  </si>
  <si>
    <t>Книга"Зимова казка"</t>
  </si>
  <si>
    <t>Книга"Рятувала Тишу Миша"</t>
  </si>
  <si>
    <t>Книга Казенов В."Сестри.Т4"</t>
  </si>
  <si>
    <t>Книга Брижіт Л."Історії старого дерева"</t>
  </si>
  <si>
    <t>Книга"Пташенята"</t>
  </si>
  <si>
    <t>Книга"Сім професій Гарбузика"</t>
  </si>
  <si>
    <t>Книга"Русалонька та її друзі"</t>
  </si>
  <si>
    <t>Книга"Кроленята і чарівний глобус"</t>
  </si>
  <si>
    <t>Книга"Мандрівка на Північний полюс"</t>
  </si>
  <si>
    <t>Книга"Бережімо Землю"</t>
  </si>
  <si>
    <t>Книга"Дім на долоньках. Ми скоро повернемось"</t>
  </si>
  <si>
    <t>КЗШ№19</t>
  </si>
  <si>
    <t>КЗШ№31</t>
  </si>
  <si>
    <t>КЛ№35</t>
  </si>
  <si>
    <t>КГ№41</t>
  </si>
  <si>
    <t>КЗШ№43</t>
  </si>
  <si>
    <t>Стенд"Як підготуватись і убезпечити себе під час обстрілу та мінної небезпеки"</t>
  </si>
  <si>
    <t>Меморіальна дошка Кучма В.О.</t>
  </si>
  <si>
    <t>Набір для укриття</t>
  </si>
  <si>
    <t>Піна</t>
  </si>
  <si>
    <t>Меморіальна дошка Терепа Д.Д.</t>
  </si>
  <si>
    <t>КСШ№70</t>
  </si>
  <si>
    <t>Меморіальна дошка Вайнер Р.Р.</t>
  </si>
  <si>
    <t>Меморіальна дошка Щербина М.Л.</t>
  </si>
  <si>
    <t>Меморіальна дошка Бояринов О.М.</t>
  </si>
  <si>
    <t>КГ№91</t>
  </si>
  <si>
    <t>Меморіальна дошка Фалько Я.А.</t>
  </si>
  <si>
    <t>Меморіальна дошка Фадєєв Д.О.</t>
  </si>
  <si>
    <t>Меморіальна дошка Літкевич Д.В.</t>
  </si>
  <si>
    <t>КЗШ№120</t>
  </si>
  <si>
    <t>Стіл 4-6 ростова група</t>
  </si>
  <si>
    <t>Стіл дитячий 5-кутний 20х20 в 25х25</t>
  </si>
  <si>
    <t>Стіл офісний 1200х700</t>
  </si>
  <si>
    <t>Стілець для дитячого садка Тоді</t>
  </si>
  <si>
    <t>Стілець Комфорт</t>
  </si>
  <si>
    <t>Стілець Універсал</t>
  </si>
  <si>
    <t>Апарат для нагрівання води D270 F abc/ Water Dispenser abc D270F</t>
  </si>
  <si>
    <t>Портативна колонка Real-el X-727  з комплектацією: флешкаApacer 32GB</t>
  </si>
  <si>
    <t>Пуф-куб/S/Oxford/standart/40</t>
  </si>
  <si>
    <t>Мати-татамі 20мм(MF 3070)</t>
  </si>
  <si>
    <t>Фліпчарт 65х100 "UkrBoards" Traininq (маркер)</t>
  </si>
  <si>
    <t>Разом за березень по КЗШ:</t>
  </si>
  <si>
    <t>Меморіальна дошка Бондаренко М.М.</t>
  </si>
  <si>
    <t>Благодійні внески за КВІТЕНЬ 2024  рік.</t>
  </si>
  <si>
    <t>КГ №17</t>
  </si>
  <si>
    <t xml:space="preserve">Набір "Школа у коробці" </t>
  </si>
  <si>
    <t>Рекреаційний  набір</t>
  </si>
  <si>
    <t>КЗШ №19</t>
  </si>
  <si>
    <t>КГ №21</t>
  </si>
  <si>
    <t>КЗШ №31</t>
  </si>
  <si>
    <t>КЛ №35</t>
  </si>
  <si>
    <t>КЗШ №43</t>
  </si>
  <si>
    <t>КГ№51</t>
  </si>
  <si>
    <t>КГ№68</t>
  </si>
  <si>
    <t>КСШ №70</t>
  </si>
  <si>
    <t>КГ№72</t>
  </si>
  <si>
    <t>КЛ№107</t>
  </si>
  <si>
    <t>КЛ№113</t>
  </si>
  <si>
    <t>КГ№118</t>
  </si>
  <si>
    <t>КЛ№119</t>
  </si>
  <si>
    <t>КГ№122</t>
  </si>
  <si>
    <t>КПНЛ</t>
  </si>
  <si>
    <t>Сумка для ноутбука</t>
  </si>
  <si>
    <t>Разом за січень по 0611021:</t>
  </si>
  <si>
    <t>Папір А4/80 500 арк. білий</t>
  </si>
  <si>
    <t>Меморіальна дошка Дорошенко М.А.</t>
  </si>
  <si>
    <t>Меморіальна дошка Погорєлова В.Г.</t>
  </si>
  <si>
    <t>Меморіальна дошка Солошенкова К.Ю.</t>
  </si>
  <si>
    <t>Меморіальна дошка Денисюк С.М.</t>
  </si>
  <si>
    <t>Меморіальна дошка Луців С.О.</t>
  </si>
  <si>
    <t>Меморіальна дошка Малюшинський В.В.</t>
  </si>
  <si>
    <t>Меморіальна дошка Різниченко О.М.</t>
  </si>
  <si>
    <t>Меморіальна дошка Петухов О.О.</t>
  </si>
  <si>
    <t>Меморіальна дошка Баранько С.В.</t>
  </si>
  <si>
    <t>Меморіальна дошка Брикайло С.О.</t>
  </si>
  <si>
    <t>Меморіальна дошка Гончар М.С.</t>
  </si>
  <si>
    <t>Меморіальна дошка Козлов В.К.</t>
  </si>
  <si>
    <t>Меморіальна дошка Лізак С.І.</t>
  </si>
  <si>
    <t>Меморіальна дошка Соя І.О.</t>
  </si>
  <si>
    <t>Меморіальна дошка Чебручан А.А.</t>
  </si>
  <si>
    <t>Вікно h2070*2080 мм з підвіконням 400 мм та відливом 260 мм</t>
  </si>
  <si>
    <t>Книга "Це воює вона"</t>
  </si>
  <si>
    <t>Брезент 4м х 6м</t>
  </si>
  <si>
    <t>Бачок для унітазу в комплекті</t>
  </si>
  <si>
    <t>Шланга для води 40 см</t>
  </si>
  <si>
    <t>Бур SDS</t>
  </si>
  <si>
    <t>Диск пильний</t>
  </si>
  <si>
    <t>Круг відрізний</t>
  </si>
  <si>
    <t>Доводчик для дверей</t>
  </si>
  <si>
    <t>Замок дверний</t>
  </si>
  <si>
    <t>Підшипник для тачки садової</t>
  </si>
  <si>
    <t>Віник вуличний</t>
  </si>
  <si>
    <t>Грамота</t>
  </si>
  <si>
    <t>Диплом</t>
  </si>
  <si>
    <t>Папір А4</t>
  </si>
  <si>
    <t>Тонер</t>
  </si>
  <si>
    <r>
      <t>Термопаста для комп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ютера</t>
    </r>
  </si>
  <si>
    <t>Оперативна пам'ять для комп'ютера</t>
  </si>
  <si>
    <t>Картридж Canon</t>
  </si>
  <si>
    <t>Фотобарабан для принтера</t>
  </si>
  <si>
    <t>Пензель 1,5 см</t>
  </si>
  <si>
    <t>Пензель 2,0 см</t>
  </si>
  <si>
    <t>Мінівалік 100 мм</t>
  </si>
  <si>
    <t>Уайспіріт</t>
  </si>
  <si>
    <t>Мітла поліпропілен з держ.</t>
  </si>
  <si>
    <t>Розетка зовнішня</t>
  </si>
  <si>
    <t>Кабель ВВГ</t>
  </si>
  <si>
    <t>м</t>
  </si>
  <si>
    <t>Гофротруба</t>
  </si>
  <si>
    <t>Коробка розподільча</t>
  </si>
  <si>
    <t>Вимикач одноклавішний</t>
  </si>
  <si>
    <t>Вимикач двоклавішний</t>
  </si>
  <si>
    <t>Розетка</t>
  </si>
  <si>
    <t>LED лампа  220V</t>
  </si>
  <si>
    <t>Вапняна паста</t>
  </si>
  <si>
    <t>б</t>
  </si>
  <si>
    <t xml:space="preserve">Емаль ПФ-115 темн.шоколад </t>
  </si>
  <si>
    <t>Лак алкідний глянцевий 0,75 кг</t>
  </si>
  <si>
    <t>Банер</t>
  </si>
  <si>
    <t>Лава Аліса 1200*350*770 мм. Колір 2218 Флай, сірий металевий каркас</t>
  </si>
  <si>
    <t>Комплект Пуфів Змейка</t>
  </si>
  <si>
    <t>компл.</t>
  </si>
  <si>
    <t>Бокс "Навчально-розвивальні матеріали для закладів дошкільної освіти"</t>
  </si>
  <si>
    <t>КПШ№240</t>
  </si>
  <si>
    <t>Набір раннього розвитку (Earli Childhood Dvt (EKD) kit 2016</t>
  </si>
  <si>
    <t>без ПДВ 16261,38</t>
  </si>
  <si>
    <t>без ПДВ 15614,62</t>
  </si>
  <si>
    <t>без ПДВ 13593,61</t>
  </si>
  <si>
    <t>без ПДВ 13290,1</t>
  </si>
  <si>
    <t>Благодійні внески за ТРАВЕНЬ 2024  рік.</t>
  </si>
  <si>
    <t>Масло для двотактного двигуна</t>
  </si>
  <si>
    <t>Меморіальна дошка Б.В.Бабенко</t>
  </si>
  <si>
    <t>Меморіальна дошка В.В.Рева</t>
  </si>
  <si>
    <t>Меморіальна дошка Є.П.Волков/ М.В.Карпенко</t>
  </si>
  <si>
    <t>КГ №41</t>
  </si>
  <si>
    <t>OSB 10мм 250х125 см</t>
  </si>
  <si>
    <t>Брусок 2м</t>
  </si>
  <si>
    <t>КГ №51</t>
  </si>
  <si>
    <t>КГ №58</t>
  </si>
  <si>
    <t>Замок поштовий</t>
  </si>
  <si>
    <t>ручка меблева</t>
  </si>
  <si>
    <t>магніт великий білого кольору</t>
  </si>
  <si>
    <t>шурупи</t>
  </si>
  <si>
    <t>петля рояльна</t>
  </si>
  <si>
    <t>кутник для плитки</t>
  </si>
  <si>
    <t>клей герметик</t>
  </si>
  <si>
    <t>дюбель розрізний</t>
  </si>
  <si>
    <t>папір офісний зеленого кольору</t>
  </si>
  <si>
    <t>клей шпалерний</t>
  </si>
  <si>
    <t>шурупи універсальні</t>
  </si>
  <si>
    <t>саморізи</t>
  </si>
  <si>
    <t>медалі</t>
  </si>
  <si>
    <t>кубок спортивний</t>
  </si>
  <si>
    <t>арматура пластикова з боковим відведенням</t>
  </si>
  <si>
    <t>полотно для лобзика електричного по дереву</t>
  </si>
  <si>
    <t>арматура під Акк-02с Солопласт</t>
  </si>
  <si>
    <t>фарба для стін білого кольору, 10л</t>
  </si>
  <si>
    <t>пакети для сміття, 120л</t>
  </si>
  <si>
    <t>контейнер харчовий</t>
  </si>
  <si>
    <t>футболки для дітей</t>
  </si>
  <si>
    <t>ручка з логотипом КГ№58 КМР</t>
  </si>
  <si>
    <t>КГ №68</t>
  </si>
  <si>
    <t>КЗШ №70</t>
  </si>
  <si>
    <t>Батут Atleto 321 см з сіткою multicolor (2 місця)</t>
  </si>
  <si>
    <t>КГ №72</t>
  </si>
  <si>
    <t>Меморіальна дошка В.О.Велесик/ В.Д.Гришин/В.Д.Сипко</t>
  </si>
  <si>
    <t>КГ №74</t>
  </si>
  <si>
    <t>Бензин автомобільний А-92 Євро 5</t>
  </si>
  <si>
    <t>Генератор Caterpillar DE13,5E3</t>
  </si>
  <si>
    <t>КГ №91</t>
  </si>
  <si>
    <t>Меморіальна дошка Є.А.Гарманюк</t>
  </si>
  <si>
    <t>КГ №118</t>
  </si>
  <si>
    <t>КЗШ №120</t>
  </si>
  <si>
    <t>КГ №122</t>
  </si>
  <si>
    <t>Меморіальна дошка А.В. Завгородній/І.А.Покідько</t>
  </si>
  <si>
    <t>КГ №124</t>
  </si>
  <si>
    <t>Разом за травень по КЗШ:</t>
  </si>
  <si>
    <t>Бензин</t>
  </si>
  <si>
    <t>КЛ №107</t>
  </si>
  <si>
    <t>Модульний блок ЗОШ 14</t>
  </si>
  <si>
    <t>RVD125-A Контролер опалення</t>
  </si>
  <si>
    <t>Блок обліку БТО-GSMK-318-GPRS-C304-RS485-10-RVD145-RS232-T12-B-P00-T00</t>
  </si>
  <si>
    <t xml:space="preserve">SAX31.00 Електромоторний привод, в компл. додатковий перемикач ASC10/51,3-поз. Siemens </t>
  </si>
  <si>
    <t>Регулюючий клапан двохходовий фланцевий Ду40, Kv=16,VVF 42.40-16 Siemens</t>
  </si>
  <si>
    <t>QAD 22 Датчик температури накладний Siemens LG-Ni 1000</t>
  </si>
  <si>
    <t>QAC 22 Датчик зовнішньої температури Siemens LG-Ni 1000</t>
  </si>
  <si>
    <t>Щит TR.O1</t>
  </si>
  <si>
    <t>Siemens QAA50.110/101 Модуль кімнатний</t>
  </si>
  <si>
    <t>Насос циркуляційний однофазний фланцевий Grundfos UPS 50-60/2F</t>
  </si>
  <si>
    <t>Модульний блок КГ 21</t>
  </si>
  <si>
    <t>Регулюючий клапан двохходовий фланцевий Ду40, Kv=16,VVF 42.50-40 Siemens</t>
  </si>
  <si>
    <t>Насос циркуляційний однофазний фланцевий Grundfos UPS 65-120F</t>
  </si>
  <si>
    <t>Модульний блок ЗОШ 41</t>
  </si>
  <si>
    <t>Регулюючий клапан двохходовий фланцевий Ду40, Kv=16,VVF 42.40-25 Siemens</t>
  </si>
  <si>
    <t>Модульний блок НВК 41</t>
  </si>
  <si>
    <t>Модульний блок ЗОШ 72</t>
  </si>
  <si>
    <t>Регулюючий клапан двохходовий фланцевий Ду40, Kv=16,VVF 42.32-16 Siemens</t>
  </si>
  <si>
    <t>Насос циркуляційний однофазний фланцевий Grundfos UPS 40-60/2F</t>
  </si>
  <si>
    <t>Модульний блок ЗОШ 74</t>
  </si>
  <si>
    <t>Насос циркуляційний однофазний фланцевий DAB EVOPLUS B 100/360.80M</t>
  </si>
  <si>
    <t>Модульний блок ЗОШ 107</t>
  </si>
  <si>
    <t>Благодійні внески за ЧЕРВЕНЬ 2024  рік.</t>
  </si>
  <si>
    <t>папір А4</t>
  </si>
  <si>
    <t>пач</t>
  </si>
  <si>
    <t xml:space="preserve">папір д/фліпчарту нелінований 30арк 64x90см </t>
  </si>
  <si>
    <t>папір А3</t>
  </si>
  <si>
    <t>олівець чорногра НВ з гумкою</t>
  </si>
  <si>
    <t>олівці 24 кольор</t>
  </si>
  <si>
    <t>кошик д/паперів 12л</t>
  </si>
  <si>
    <t>папір д/нотат 250арк</t>
  </si>
  <si>
    <t>бейдж горизонтальний прозорий на шнурку</t>
  </si>
  <si>
    <t>клей олівець 15г</t>
  </si>
  <si>
    <t>підставка-органайзер метал</t>
  </si>
  <si>
    <t>щт</t>
  </si>
  <si>
    <t xml:space="preserve">клей ПВА 100 мл </t>
  </si>
  <si>
    <t>ножиці 16,5 см з гумов. Вст.</t>
  </si>
  <si>
    <t>набір маркерівд/дошки магн.</t>
  </si>
  <si>
    <t>губка для сухоз.дошки магн</t>
  </si>
  <si>
    <t>набір магнітів д/дошки 6шт</t>
  </si>
  <si>
    <t>наб</t>
  </si>
  <si>
    <t>крейда кольорова 12шт</t>
  </si>
  <si>
    <t>крейда біла 100 шт</t>
  </si>
  <si>
    <t>папір для нотаток білий 900 арк</t>
  </si>
  <si>
    <t>набір скетч маркерів</t>
  </si>
  <si>
    <t>ручка масляна синя</t>
  </si>
  <si>
    <t>стрічка клейка прозора 18х30</t>
  </si>
  <si>
    <t>стрічка клейка двостороння 18х20</t>
  </si>
  <si>
    <t>фломастери 24 кол.</t>
  </si>
  <si>
    <t>ніж канцелярський</t>
  </si>
  <si>
    <t>стругачка механічна з контейнером</t>
  </si>
  <si>
    <t>гумка біло-сіра для олівця</t>
  </si>
  <si>
    <t>фарба акв.12 кол. З пензликом</t>
  </si>
  <si>
    <t>стакан-непроливайка</t>
  </si>
  <si>
    <t>гуаш 12 кол.</t>
  </si>
  <si>
    <t>степлер 24/6</t>
  </si>
  <si>
    <t>скоба 24/6 1000шт</t>
  </si>
  <si>
    <t>файл А4 100шт</t>
  </si>
  <si>
    <t>набір повітряного пластиліну 12кол.+формочка</t>
  </si>
  <si>
    <t>пластилін 12 кол</t>
  </si>
  <si>
    <t>скріпки 100 шт</t>
  </si>
  <si>
    <t>лінійка</t>
  </si>
  <si>
    <t>картон А4</t>
  </si>
  <si>
    <t>картон А4 кольоровий</t>
  </si>
  <si>
    <t>картон А4 кольоровий двосторонній</t>
  </si>
  <si>
    <t>папір кольоровий 14арк 7 кол.</t>
  </si>
  <si>
    <t>папір кольоровий 10арк 10 кол.</t>
  </si>
  <si>
    <t>підкладка для письма</t>
  </si>
  <si>
    <t>набір пензлів 3шт</t>
  </si>
  <si>
    <t>набір із 3 пензлів</t>
  </si>
  <si>
    <t>зажим 6шт</t>
  </si>
  <si>
    <t>підставка для ручок</t>
  </si>
  <si>
    <t>лоток для паперів</t>
  </si>
  <si>
    <t>кнопка-цвях 50 шт</t>
  </si>
  <si>
    <t>папка-куточок</t>
  </si>
  <si>
    <t>конверт на кнопці</t>
  </si>
  <si>
    <t>серветки вологі 120шт</t>
  </si>
  <si>
    <t>серветки паперові 100 шт</t>
  </si>
  <si>
    <t>біндер 12 шт</t>
  </si>
  <si>
    <t>шпагат 250г</t>
  </si>
  <si>
    <t>прищепки кол.</t>
  </si>
  <si>
    <t>клейовий пістолет</t>
  </si>
  <si>
    <t>стрижні клейові 10 шт</t>
  </si>
  <si>
    <t>клей багаторазовий</t>
  </si>
  <si>
    <t>альбом для малювання 24 арк</t>
  </si>
  <si>
    <t>папір для акварелі А4 10 арк</t>
  </si>
  <si>
    <t>ватман А1</t>
  </si>
  <si>
    <t>Меморіальна дошка(Мужеляк В.П.)</t>
  </si>
  <si>
    <t>Меморіальна дошка</t>
  </si>
  <si>
    <t>КГ №43</t>
  </si>
  <si>
    <t>костюм</t>
  </si>
  <si>
    <t>гетри</t>
  </si>
  <si>
    <t>толстовка</t>
  </si>
  <si>
    <t>футболки чорні</t>
  </si>
  <si>
    <t>шорти</t>
  </si>
  <si>
    <t>костюм блакитний (футболка, шорти)</t>
  </si>
  <si>
    <r>
      <t>насос для 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ячів</t>
    </r>
  </si>
  <si>
    <t>скакалки</t>
  </si>
  <si>
    <t>конуси для блюдця</t>
  </si>
  <si>
    <t>ракетки</t>
  </si>
  <si>
    <t>круги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</si>
  <si>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ячі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</si>
  <si>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ячі для фітнесу</t>
    </r>
  </si>
  <si>
    <t>фарба біла (3,6кг)</t>
  </si>
  <si>
    <t>фарба червона (3,6кг)</t>
  </si>
  <si>
    <t>фарба полова (3,6кг)</t>
  </si>
  <si>
    <t>фарба блакитна (5,6кг)</t>
  </si>
  <si>
    <t>фарба зелена (5,6кг)</t>
  </si>
  <si>
    <t>фарба чорна (5,6кг)</t>
  </si>
  <si>
    <t>двері міжкімнатні металопл.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</si>
  <si>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футбольний Select Fusion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</si>
  <si>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футбольний Select Dynamic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</si>
  <si>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футбольний Select American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</si>
  <si>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баскетбольний SPOCK</t>
    </r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</si>
  <si>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волейбольний FOX</t>
    </r>
  </si>
  <si>
    <t>ракетки для бадмінтону</t>
  </si>
  <si>
    <t>набір настільного тенісу(2 ракетки 3 м'ячі)</t>
  </si>
  <si>
    <t>Скакалка СІМА 3м</t>
  </si>
  <si>
    <t>фрісбі з брендуванням "KLITSCHKO FOUNDATION"</t>
  </si>
  <si>
    <t>Сітка для м'ячів</t>
  </si>
  <si>
    <t>Тенісний стіл</t>
  </si>
  <si>
    <t>Рюкзак туристичний</t>
  </si>
  <si>
    <t>Худі толстовки</t>
  </si>
  <si>
    <t>гетри спортивні</t>
  </si>
  <si>
    <t>шорти спортивні б/у</t>
  </si>
  <si>
    <t>футболки б/у</t>
  </si>
  <si>
    <t>Килимок для фітнесу</t>
  </si>
  <si>
    <t>М'яч баскетбольний(дитячий)</t>
  </si>
  <si>
    <t>М'яч для фітнесу</t>
  </si>
  <si>
    <t>Тренувальна фішка (в наборі 10шт)</t>
  </si>
  <si>
    <t>набір</t>
  </si>
  <si>
    <t>Тенісна ракетка</t>
  </si>
  <si>
    <t>Скакалки</t>
  </si>
  <si>
    <t>Дитячий комплект бадмінтон</t>
  </si>
  <si>
    <t>Обруч гімнастичний</t>
  </si>
  <si>
    <t xml:space="preserve">М'яч волейбольний </t>
  </si>
  <si>
    <t>Настольні ігри</t>
  </si>
  <si>
    <t>Художня література</t>
  </si>
  <si>
    <t>Благодійні внески за ЛИПЕНЬ 2024  рік.</t>
  </si>
  <si>
    <t>Шпаклівка фініш</t>
  </si>
  <si>
    <t>Грунтівка,10л</t>
  </si>
  <si>
    <t>Водоемульсійна фарба, 14л</t>
  </si>
  <si>
    <t>Шпаклівка по деревині, 1,5 кг</t>
  </si>
  <si>
    <t>Емаль синя, 2,8 кг</t>
  </si>
  <si>
    <t>Емаль чорна, 2,8 кг</t>
  </si>
  <si>
    <t>Емаль біла, 2,8 кг</t>
  </si>
  <si>
    <t>Розчинник, 1л</t>
  </si>
  <si>
    <t>Валик</t>
  </si>
  <si>
    <t>Пензлі</t>
  </si>
  <si>
    <t>Пісок</t>
  </si>
  <si>
    <t>т</t>
  </si>
  <si>
    <t>Вапно, 5кг</t>
  </si>
  <si>
    <t>Вапняна паста, 1кг</t>
  </si>
  <si>
    <t>Столи учнівські</t>
  </si>
  <si>
    <t>Столи</t>
  </si>
  <si>
    <t>Стільці</t>
  </si>
  <si>
    <t>Мастило Віталс, 1л</t>
  </si>
  <si>
    <t>Фарба жовта (5,6кг)</t>
  </si>
  <si>
    <t>Фарба бузкова (5,6 кг)</t>
  </si>
  <si>
    <t>Фарба помаранчева (5,6кг)</t>
  </si>
  <si>
    <t>Мастило</t>
  </si>
  <si>
    <t xml:space="preserve"> </t>
  </si>
  <si>
    <t>КЛ №113</t>
  </si>
  <si>
    <t>Таблички</t>
  </si>
  <si>
    <t>Фліпчарт магнітний сухостиральний, 90х150 см, мобільний, горизонтальний</t>
  </si>
  <si>
    <t>Стіл письмовий IKAST 42х60 см чорний</t>
  </si>
  <si>
    <t>Стілець складний VIUF чорний</t>
  </si>
  <si>
    <t>Стелаж TRAPPEDAL 5 по дуб/чорний</t>
  </si>
  <si>
    <t>Стіл регульований ASSENTOFT 70х130 см білий</t>
  </si>
  <si>
    <t>Проектор Acer Х1123 НР</t>
  </si>
  <si>
    <t>Лавка Аліса 1200х350х770 мм, колір 2233 влай, сірий металевий каркас</t>
  </si>
  <si>
    <t>Комплект пуфів змейка</t>
  </si>
  <si>
    <t>компл</t>
  </si>
  <si>
    <t>КЛ №119</t>
  </si>
  <si>
    <t>Олива для бензотримера</t>
  </si>
  <si>
    <t>Стільці чорні ІЗО А-1</t>
  </si>
  <si>
    <t>Жалюзі віконні вертикальні</t>
  </si>
  <si>
    <t>Меморіальна дошка (Фролков С.В)</t>
  </si>
  <si>
    <t xml:space="preserve">Меморіальна дошка </t>
  </si>
  <si>
    <t>КГ №120</t>
  </si>
  <si>
    <t>шт.</t>
  </si>
  <si>
    <t>Проектор Epson EB-X49 (V11H982040)</t>
  </si>
  <si>
    <t>Проекційний екран</t>
  </si>
  <si>
    <t>Кабель CablexpertDysplayPort - HDMI (M/M), 10 мм, Black (CC-DP-HDMI-10M)</t>
  </si>
  <si>
    <t>Кріплення для проектора Walfix PB-17B</t>
  </si>
  <si>
    <t>Акустична система Real-El M-555 Black</t>
  </si>
  <si>
    <t>Крісло-груша OriginalOxford</t>
  </si>
  <si>
    <t>Вогнегасник ВВК-3,5 з кріпленням</t>
  </si>
  <si>
    <t xml:space="preserve">Вогнегасник ВП-5 </t>
  </si>
  <si>
    <t xml:space="preserve">Кріплення для вогнегасника ВП-5 </t>
  </si>
  <si>
    <t>LED лампа акумуляторна Titanium 6W 27000-6000K TLTF-011W</t>
  </si>
  <si>
    <t>ФліпчартBuromax магнітно-маркерний 70х100 см</t>
  </si>
  <si>
    <t xml:space="preserve"> Мобільна шафа для зарядки та зберігання ноутбуків</t>
  </si>
  <si>
    <t>Стілець складаний VIUF чорний</t>
  </si>
  <si>
    <t>Стіл письмовий IKAST 42х60 см</t>
  </si>
  <si>
    <t>Вішалка пересувна GUDME подвійна</t>
  </si>
  <si>
    <t xml:space="preserve">Вішалка SWENSSON 41 см 5 шт. </t>
  </si>
  <si>
    <t>Стелаж HORSENS 5 пол. білий</t>
  </si>
  <si>
    <t>Стіл письмовий BILLUND 53х120см</t>
  </si>
  <si>
    <t>Крісло офісне SNEDSTED штучна шкіра білий</t>
  </si>
  <si>
    <t>Тумба BILLUNG</t>
  </si>
  <si>
    <t>Стіл письмовий STAUNING 60х120см білий</t>
  </si>
  <si>
    <t>Зарядна станція Energizer</t>
  </si>
  <si>
    <t>Окуляри віртуальної реальності</t>
  </si>
  <si>
    <t>Playstation 5</t>
  </si>
  <si>
    <t>Супутниковий модем Старлінк</t>
  </si>
  <si>
    <t>Зарядна станція Pecron</t>
  </si>
  <si>
    <t>Комплект мультимедійного обладнання</t>
  </si>
  <si>
    <t>Шафа (для зберігання та підзарядки ноутбуків)</t>
  </si>
  <si>
    <t>Навушники з БТ та мікрофоном</t>
  </si>
  <si>
    <t>Кулер для води</t>
  </si>
  <si>
    <t>Пилосос контейнерний</t>
  </si>
  <si>
    <t>Кріплення настінне</t>
  </si>
  <si>
    <t>Телевізор Самсунг</t>
  </si>
  <si>
    <t>Електроконвектор</t>
  </si>
  <si>
    <t>Ніжка для конвекторів</t>
  </si>
  <si>
    <t>Крісло "Гілмор"</t>
  </si>
  <si>
    <t>Стіл робочий</t>
  </si>
  <si>
    <t>Стіл керівника</t>
  </si>
  <si>
    <t>Шафа-стелаж, комплект</t>
  </si>
  <si>
    <t>Апарат для нагрівання та охолодження води</t>
  </si>
  <si>
    <t>Стілець Джокер</t>
  </si>
  <si>
    <t>Диван з еко-шкіри</t>
  </si>
  <si>
    <t>Крісло груша L оксфорд</t>
  </si>
  <si>
    <t>Дошка на колесах двостороння</t>
  </si>
  <si>
    <t>Настільна гра "УНО"</t>
  </si>
  <si>
    <t>Настільна гра "Джанга класік"</t>
  </si>
  <si>
    <t>Настільна гра "Лото"</t>
  </si>
  <si>
    <t>Настільна гра "Монополія України"</t>
  </si>
  <si>
    <t>Настільна гра "Хто я"</t>
  </si>
  <si>
    <t>Настільна гра"Feelindigo Tako Кіт, коза, сир, піца"</t>
  </si>
  <si>
    <t>Аварійний ліхтар з павербанком і додатковими лампами</t>
  </si>
  <si>
    <t>Мережевий фільтр з вимикачем</t>
  </si>
  <si>
    <t>Мережевий фільтр</t>
  </si>
  <si>
    <t>Адаптер мережевий потрійний</t>
  </si>
  <si>
    <t>Полиця для взуття 5 рівнів</t>
  </si>
  <si>
    <t>Плед флісовий 130</t>
  </si>
  <si>
    <t>Грунтовка/Лак для каменю</t>
  </si>
  <si>
    <t>Фарба для бетонних підлог</t>
  </si>
  <si>
    <t>Протиударна плівка</t>
  </si>
  <si>
    <t>Заглушка для розетки</t>
  </si>
  <si>
    <t>Аплікація наліпок на стіну</t>
  </si>
  <si>
    <t>Благодійні внески за СЕРПЕНЬ 2024  рік.</t>
  </si>
  <si>
    <t>КГ №119</t>
  </si>
  <si>
    <t>Разом за серпень по КЗШ:</t>
  </si>
  <si>
    <t>Обруч спортивний великий</t>
  </si>
  <si>
    <t>Обруч спортивний малий</t>
  </si>
  <si>
    <t>Набір для бадмінтону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</si>
  <si>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яч баскетбол</t>
    </r>
  </si>
  <si>
    <t>Килимок спортивний</t>
  </si>
  <si>
    <t>Скакалка</t>
  </si>
  <si>
    <t>Насос PRO Touch</t>
  </si>
  <si>
    <t>Насос Bestway</t>
  </si>
  <si>
    <t>Насос фітболу Pump for</t>
  </si>
  <si>
    <t>М'яч для фітнесу Profi BALL</t>
  </si>
  <si>
    <t>Фітбол inter sport у коробці</t>
  </si>
  <si>
    <t>М'яч для футболу</t>
  </si>
  <si>
    <t>Конуси для розмітки території</t>
  </si>
  <si>
    <t>Спортивні шорти Hummer</t>
  </si>
  <si>
    <t>Спортивні шорти KAPPA</t>
  </si>
  <si>
    <t>Спортивні шорти STANNO</t>
  </si>
  <si>
    <t>Спортивні шорти Wapning</t>
  </si>
  <si>
    <t>Спортивні шорти MITRE</t>
  </si>
  <si>
    <t>Спортивні шорти Joma</t>
  </si>
  <si>
    <t>Спортивні шорти Umbro</t>
  </si>
  <si>
    <t>Спортивні футболки STANNO</t>
  </si>
  <si>
    <t>Спортивні футболки Joma</t>
  </si>
  <si>
    <t>Спортивні футболки PUMA</t>
  </si>
  <si>
    <t>Спортивні футболки Umbro</t>
  </si>
  <si>
    <t>Спортивні футболки Hummer</t>
  </si>
  <si>
    <t>Спортивні костюми Hummer</t>
  </si>
  <si>
    <t>Спортивні костюми MITRE</t>
  </si>
  <si>
    <t>Спортивні костюми KAPPA</t>
  </si>
  <si>
    <t>Спортивні костюми STANNO</t>
  </si>
  <si>
    <t>Гетри  STANNO</t>
  </si>
  <si>
    <t>Гетри  Umbro</t>
  </si>
  <si>
    <t>Гетри   Joma</t>
  </si>
  <si>
    <t>Гетри   KAPPA</t>
  </si>
  <si>
    <t>Гетри Futball</t>
  </si>
  <si>
    <t>Гетри ELEMENT</t>
  </si>
  <si>
    <t>STANNO футболка 6 років</t>
  </si>
  <si>
    <t>Hummer футболка</t>
  </si>
  <si>
    <t>Hummer костюм</t>
  </si>
  <si>
    <t>Спортивні костюми</t>
  </si>
  <si>
    <t>Стрічка атласна</t>
  </si>
  <si>
    <t>Диск по металу</t>
  </si>
  <si>
    <t>Головка для шуруповерту</t>
  </si>
  <si>
    <t>Сверло</t>
  </si>
  <si>
    <t>Бланки для меню - вимоги для продуктів харчування</t>
  </si>
  <si>
    <t>Прапорці настільні</t>
  </si>
  <si>
    <t>Ліска для газонокосарки</t>
  </si>
  <si>
    <t>Шпулька для газонокосарки</t>
  </si>
  <si>
    <t>Профіль алюмінієвий</t>
  </si>
  <si>
    <t>Батарейки для дзвоника на вхідні двері</t>
  </si>
  <si>
    <t>Батарейки для дзвоника у пункті незламності</t>
  </si>
  <si>
    <t>Грунтовка</t>
  </si>
  <si>
    <t>Фарба акрилова білого кольору, 10 л</t>
  </si>
  <si>
    <t>Валик для фарби</t>
  </si>
  <si>
    <t>Цемент, 25кг</t>
  </si>
  <si>
    <t>Емаль темно-сірого кольору, 2,8 кг</t>
  </si>
  <si>
    <t>Креп-папір</t>
  </si>
  <si>
    <t>Фото-рамка</t>
  </si>
  <si>
    <t>Пігмент червоної фарби</t>
  </si>
  <si>
    <t>Пігмент жовтої фарби</t>
  </si>
  <si>
    <t>Пігмент оранжевої фарби</t>
  </si>
  <si>
    <t>Пігмент лимонної фарби</t>
  </si>
  <si>
    <t>Пігмент синьої фарби</t>
  </si>
  <si>
    <t>Стіл письмовий Буклет 1200х600х750</t>
  </si>
  <si>
    <t>Чорнило</t>
  </si>
  <si>
    <t>Ящик паперу офісного</t>
  </si>
  <si>
    <t>Комплект з 9 табличок</t>
  </si>
  <si>
    <t xml:space="preserve">Бейдж зі стрічкою </t>
  </si>
  <si>
    <t>Постер А3, крейдований папір</t>
  </si>
  <si>
    <t>Поточний ремонт</t>
  </si>
  <si>
    <t>послуга</t>
  </si>
  <si>
    <t>Разом за липень по КЗШ:</t>
  </si>
  <si>
    <t>Благодійні внески за ВЕРЕСЕНЬ 2024  рік.</t>
  </si>
  <si>
    <t>КГ №17 КМР</t>
  </si>
  <si>
    <t>КГ №21 КМР</t>
  </si>
  <si>
    <t>КГ №31 КМР</t>
  </si>
  <si>
    <t>КЛ №35 КМР</t>
  </si>
  <si>
    <t>Набори першої допомоги (аптечка)</t>
  </si>
  <si>
    <t>КГ №19 КМР</t>
  </si>
  <si>
    <t>КГ №41 КМР</t>
  </si>
  <si>
    <t>КПШ №43 КМР</t>
  </si>
  <si>
    <t>КГ №51 КМР</t>
  </si>
  <si>
    <t>КГ №58 КМР</t>
  </si>
  <si>
    <t>КГ №68 КМР</t>
  </si>
  <si>
    <t>КГ №70 КМР</t>
  </si>
  <si>
    <t>КГ №72 КМР</t>
  </si>
  <si>
    <t>КГ №74 КМР</t>
  </si>
  <si>
    <t>КГ №91 КМР</t>
  </si>
  <si>
    <t>КЛ №113 КМР</t>
  </si>
  <si>
    <t>КЛ №119 КМР</t>
  </si>
  <si>
    <t>КГ №120 КМР</t>
  </si>
  <si>
    <t>КЛ №122 КМР</t>
  </si>
  <si>
    <t>КЛ №124 КМР</t>
  </si>
  <si>
    <t>Разом за вересень по КЗШ:</t>
  </si>
  <si>
    <t>КЛ №107 КМР</t>
  </si>
  <si>
    <t>КГ №118 КМР</t>
  </si>
  <si>
    <t>Індивідуальний набір А (1-4 класи)</t>
  </si>
  <si>
    <t>Бікроеласт ЕКП</t>
  </si>
  <si>
    <t>Праймер</t>
  </si>
  <si>
    <t>Газ пропан</t>
  </si>
  <si>
    <t>Пластина оцинкована</t>
  </si>
  <si>
    <t>Цвяхи ДБМ</t>
  </si>
  <si>
    <t>Контейнер з чорнилом Canon (black)</t>
  </si>
  <si>
    <t>Контейнер з чорнилом Canon (yellow)</t>
  </si>
  <si>
    <t>Контейнер з чорнилом Canon Cyan</t>
  </si>
  <si>
    <t>Контейнер з чорнилом Canon Magenta</t>
  </si>
  <si>
    <t>Стілець складаний VOEL оксамит сірий</t>
  </si>
  <si>
    <t>Стілець складаний VOEL оксамит рожевий</t>
  </si>
  <si>
    <t>Стіл письмовий IKAST 42x60 см</t>
  </si>
  <si>
    <t>Розділювач для кімнати HALDAGER 16 пол.</t>
  </si>
  <si>
    <t>Світильники ОЕМ</t>
  </si>
  <si>
    <t>більярдний стіл</t>
  </si>
  <si>
    <t>Благодійні внески за ЖОВТЕНЬ 2024  рік.</t>
  </si>
  <si>
    <t>Футболки</t>
  </si>
  <si>
    <t>Туалетний папір</t>
  </si>
  <si>
    <t>Клей універсальний-будівельний</t>
  </si>
  <si>
    <t>Кут захисний (дверний)</t>
  </si>
  <si>
    <t>Шпаклівка гіпсова(старт.) 5 кг</t>
  </si>
  <si>
    <t>Замок навісний</t>
  </si>
  <si>
    <t>Полотно "Теплоізол ППЕ 5мм"</t>
  </si>
  <si>
    <t>м.п.</t>
  </si>
  <si>
    <t>Пакети для сміття 120л</t>
  </si>
  <si>
    <t>Папір офісний кольоровий</t>
  </si>
  <si>
    <t>Лавка саморобна (з палетів)</t>
  </si>
  <si>
    <t>Куб саморобний</t>
  </si>
  <si>
    <t>Стал саморобний (з палетів)</t>
  </si>
  <si>
    <t>Банер Heart</t>
  </si>
  <si>
    <t>посібник Heart</t>
  </si>
  <si>
    <t>Матеріали для проведення Heart тренінгу</t>
  </si>
  <si>
    <t>Благодійні внески за листопад 2024  рік.</t>
  </si>
  <si>
    <t>КГ 17 КМР</t>
  </si>
  <si>
    <t>Бульйон курячий Галіна бланка</t>
  </si>
  <si>
    <t>Засіб для миття посуду 945 мл</t>
  </si>
  <si>
    <t>Папір туалетний Ніжненька рожевий</t>
  </si>
  <si>
    <t>Гель для чищення універсальний Pride Ultra Mountain Pine 1 л</t>
  </si>
  <si>
    <t>Серветки вологі Fresh дитячі з екст. Алое та ром. Клап 72 шт</t>
  </si>
  <si>
    <t>Спіралі від комарів 6 шт</t>
  </si>
  <si>
    <t>Аерозоль універсальний від літаючих комах 300 мл</t>
  </si>
  <si>
    <t>КГ 19 КМР</t>
  </si>
  <si>
    <t>Гель для чищення універсальний Pride Ultra Ocean Wind 1 л</t>
  </si>
  <si>
    <t>Засіб для миття скла</t>
  </si>
  <si>
    <t>Засіб для миття посуду 475 мл</t>
  </si>
  <si>
    <t>Рушник паперовий Ніжненька</t>
  </si>
  <si>
    <t>КГ 21 КМР</t>
  </si>
  <si>
    <t>КГ 31 КМР</t>
  </si>
  <si>
    <t>КЛ №35 "Імпульс" КМР</t>
  </si>
  <si>
    <t>КГ 41 КМР</t>
  </si>
  <si>
    <t>КПШ 43 КМР</t>
  </si>
  <si>
    <t>Разом за листопад по КЗШ:</t>
  </si>
  <si>
    <t>КГ 51 КМР</t>
  </si>
  <si>
    <t>КГ 58 КМР</t>
  </si>
  <si>
    <t>КГ 68 КМР</t>
  </si>
  <si>
    <t>КГ 70 КМР</t>
  </si>
  <si>
    <t>КГ 72 КМР</t>
  </si>
  <si>
    <t>КГ 74 КМР</t>
  </si>
  <si>
    <t>КГ 91 КМР</t>
  </si>
  <si>
    <t>КЛ 107 "Лідер" КМР</t>
  </si>
  <si>
    <t>КЛ 113 КМР</t>
  </si>
  <si>
    <t>КГ 118 КМР</t>
  </si>
  <si>
    <t>КЛ 119 КМР</t>
  </si>
  <si>
    <t>КГ 120 КМР</t>
  </si>
  <si>
    <t>КГ 122 КМР</t>
  </si>
  <si>
    <t>КГ 124 КМР</t>
  </si>
  <si>
    <t>КПНЛ КМР</t>
  </si>
  <si>
    <t>Лава Аліса</t>
  </si>
  <si>
    <t>Посібник навчальний "Економіка" 8-9 кл</t>
  </si>
  <si>
    <t>Ecoflow river</t>
  </si>
  <si>
    <t>ДБЖ для роутера</t>
  </si>
  <si>
    <t>Серветка віскозна</t>
  </si>
  <si>
    <t>Туї західні</t>
  </si>
  <si>
    <t>Благодійні внески за грудень 2024  рік.</t>
  </si>
  <si>
    <t>Interactive Panel IIYAMA ProLite TE6512MIS-B3AG/Lenovo ThinkCentre neo 50q Gen 4</t>
  </si>
  <si>
    <t>КЛ №107 "Лідер" КМР</t>
  </si>
  <si>
    <t>КГ №120КМР</t>
  </si>
  <si>
    <t>КГ №122 КМР</t>
  </si>
  <si>
    <t>КГ №124 КМР</t>
  </si>
  <si>
    <t>Разом за грудень по КЗШ:</t>
  </si>
  <si>
    <t xml:space="preserve">Аерозоль </t>
  </si>
  <si>
    <t>Гель для чищення доместос</t>
  </si>
  <si>
    <t>Сумка</t>
  </si>
  <si>
    <t>Столи учнівські б/в</t>
  </si>
  <si>
    <t>Стілець учнівський б/в</t>
  </si>
  <si>
    <t>Дошка з проектором б/в</t>
  </si>
  <si>
    <t>Дошка на роликах б/в</t>
  </si>
  <si>
    <t>Дошка з блоками б/в</t>
  </si>
  <si>
    <t>Дошка на стіну зелена б/в</t>
  </si>
  <si>
    <t>Дошка біла б/в</t>
  </si>
  <si>
    <t>стіл керівника</t>
  </si>
  <si>
    <t>стіл приставний</t>
  </si>
  <si>
    <t>туалетний папір</t>
  </si>
  <si>
    <t>термометр (для холодильників)</t>
  </si>
  <si>
    <t>грамоти</t>
  </si>
  <si>
    <t>полотно теплоізоляція</t>
  </si>
  <si>
    <t>пакети для сміття 120 л</t>
  </si>
  <si>
    <t>набір плакатів "Повітряна тривога"</t>
  </si>
  <si>
    <t>бланки "меню" 100 шт</t>
  </si>
  <si>
    <t>біла тканина</t>
  </si>
  <si>
    <t>валик для фарби 20 см</t>
  </si>
  <si>
    <t>фарба "латексна" біла 7 кг</t>
  </si>
  <si>
    <t>відро</t>
  </si>
  <si>
    <t>плівка "будівельна"</t>
  </si>
  <si>
    <t>арматура впуску води</t>
  </si>
  <si>
    <t>Холодильник "ардесто"</t>
  </si>
  <si>
    <t>Холодильник "Гореніє"</t>
  </si>
  <si>
    <t>шафа-стінка</t>
  </si>
  <si>
    <t>стіл-тумба з мийкою з нерж.сталі</t>
  </si>
  <si>
    <t>стелаж-сушарка для чистого посуду</t>
  </si>
  <si>
    <t>диван б/в</t>
  </si>
  <si>
    <t>дошка магнітно-крейдяна</t>
  </si>
  <si>
    <t>кран-змішувач для кухні</t>
  </si>
  <si>
    <t>кран-змішувач для сан.вузлів</t>
  </si>
  <si>
    <t>ролети тканинні</t>
  </si>
  <si>
    <t>раковина для умивальника</t>
  </si>
  <si>
    <t>металопластикові вікна</t>
  </si>
  <si>
    <t>Лава без спинки 3-місна</t>
  </si>
  <si>
    <t>Стіл вчителя</t>
  </si>
  <si>
    <t>Стілець для дорослих</t>
  </si>
  <si>
    <t>Стіл учнівський</t>
  </si>
  <si>
    <t>стілець учнівський</t>
  </si>
  <si>
    <t>стінка універсальна</t>
  </si>
  <si>
    <t>дошка аудиторна</t>
  </si>
  <si>
    <t>Меморіальна дошка Пєвнєв Є.В.</t>
  </si>
  <si>
    <t>Меморіальна дошка Самофал Г.С.</t>
  </si>
  <si>
    <t>Меморіальна дошка Онісковець М.С.</t>
  </si>
  <si>
    <t>Меморіальна дошка Стельмах Д.М</t>
  </si>
  <si>
    <t>Меморіальна дошка Каряжа В.О.</t>
  </si>
  <si>
    <t>Меморіальна дошка Веселов Є.Є.</t>
  </si>
  <si>
    <t>Меморіальна дошка Приходченко О.С./ Ігнатов В.О.</t>
  </si>
  <si>
    <t>Меморіальна дошка Врещов М.О./ Гладаревський В.А./ Соловйов О.Ю.</t>
  </si>
  <si>
    <t>Меморіальна дошка Бойко О.В.</t>
  </si>
  <si>
    <t>Папір А4 500л MAESTRO STANDART (Mondi) 80г/м.кв.</t>
  </si>
  <si>
    <t>Олівці воскові, 12 кольорів</t>
  </si>
  <si>
    <t>Олівці кольорові "NEON", 12 кольорів, тригранні</t>
  </si>
  <si>
    <t>Папір кольоровий SPEKTRA COLOR-Rainbow Pack A4 75 г/м2, 5х20/100 арк. S Cyber (неон)</t>
  </si>
  <si>
    <t>Набір стікерів для мотивації учнів. Відмінний результат! 1-4 кл. Випуск 1</t>
  </si>
  <si>
    <t>Мотиваційні наліпки</t>
  </si>
  <si>
    <t>Картки для рефлексії. Гра "Уява"</t>
  </si>
  <si>
    <t>Гра "Аліас"</t>
  </si>
  <si>
    <t>Математичне доміно</t>
  </si>
  <si>
    <t>Гра "Шусть"</t>
  </si>
  <si>
    <t>Гра Кубикум</t>
  </si>
  <si>
    <t>Математична колода карт "Множення і ділення"</t>
  </si>
  <si>
    <t>Проектор</t>
  </si>
  <si>
    <t>Екран на тринозі</t>
  </si>
  <si>
    <t>Зарядна станція</t>
  </si>
  <si>
    <t>Шафа скляна б/у</t>
  </si>
  <si>
    <t>Рулонні штори день-ніч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</si>
</sst>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.8000000000000007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3" borderId="2" xfId="0" applyFont="1" applyFill="1" applyBorder="1" applyAlignment="1">
      <alignment horizont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wrapText="1" indent="1"/>
    </xf>
    <xf numFmtId="0" fontId="8" fillId="0" borderId="7" xfId="0" applyFont="1" applyBorder="1" applyAlignment="1">
      <alignment horizontal="center" wrapText="1"/>
    </xf>
    <xf numFmtId="2" fontId="8" fillId="0" borderId="5" xfId="0" applyNumberFormat="1" applyFont="1" applyBorder="1" applyAlignment="1">
      <alignment horizontal="right" wrapText="1"/>
    </xf>
    <xf numFmtId="2" fontId="8" fillId="0" borderId="7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horizontal="left" wrapText="1" indent="1"/>
    </xf>
    <xf numFmtId="2" fontId="8" fillId="0" borderId="5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horizontal="left" wrapText="1" indent="1"/>
    </xf>
    <xf numFmtId="2" fontId="8" fillId="0" borderId="7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vertical="top" wrapText="1"/>
    </xf>
    <xf numFmtId="2" fontId="4" fillId="0" borderId="7" xfId="0" applyNumberFormat="1" applyFont="1" applyBorder="1" applyAlignment="1">
      <alignment horizontal="center" vertical="top" wrapText="1"/>
    </xf>
    <xf numFmtId="2" fontId="2" fillId="0" borderId="7" xfId="0" applyNumberFormat="1" applyFont="1" applyBorder="1" applyAlignment="1">
      <alignment horizontal="right" vertical="top" wrapText="1"/>
    </xf>
    <xf numFmtId="2" fontId="2" fillId="0" borderId="7" xfId="0" applyNumberFormat="1" applyFont="1" applyBorder="1" applyAlignment="1">
      <alignment horizontal="right" vertical="top" wrapText="1" indent="2"/>
    </xf>
    <xf numFmtId="49" fontId="8" fillId="0" borderId="5" xfId="0" applyNumberFormat="1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9" fillId="3" borderId="1" xfId="0" applyFont="1" applyFill="1" applyBorder="1"/>
    <xf numFmtId="0" fontId="9" fillId="0" borderId="1" xfId="0" applyFont="1" applyBorder="1"/>
    <xf numFmtId="0" fontId="12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3" borderId="9" xfId="0" applyFont="1" applyFill="1" applyBorder="1" applyAlignment="1"/>
    <xf numFmtId="0" fontId="9" fillId="3" borderId="9" xfId="0" applyFont="1" applyFill="1" applyBorder="1" applyAlignment="1">
      <alignment vertical="center"/>
    </xf>
    <xf numFmtId="0" fontId="9" fillId="0" borderId="9" xfId="0" applyFont="1" applyBorder="1" applyAlignment="1"/>
    <xf numFmtId="0" fontId="2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vertical="top" wrapText="1"/>
    </xf>
    <xf numFmtId="2" fontId="2" fillId="0" borderId="6" xfId="0" applyNumberFormat="1" applyFont="1" applyBorder="1" applyAlignment="1">
      <alignment vertical="top" wrapText="1"/>
    </xf>
    <xf numFmtId="2" fontId="4" fillId="0" borderId="8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2" fontId="8" fillId="0" borderId="8" xfId="0" applyNumberFormat="1" applyFont="1" applyBorder="1" applyAlignment="1">
      <alignment horizontal="right" vertical="top" wrapText="1"/>
    </xf>
    <xf numFmtId="2" fontId="8" fillId="0" borderId="6" xfId="0" applyNumberFormat="1" applyFont="1" applyBorder="1" applyAlignment="1">
      <alignment horizontal="right" vertical="top" wrapText="1"/>
    </xf>
    <xf numFmtId="2" fontId="8" fillId="0" borderId="8" xfId="0" applyNumberFormat="1" applyFont="1" applyBorder="1" applyAlignment="1">
      <alignment horizontal="center" vertical="top" wrapText="1"/>
    </xf>
    <xf numFmtId="2" fontId="8" fillId="0" borderId="6" xfId="0" applyNumberFormat="1" applyFont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3" borderId="1" xfId="0" applyFont="1" applyFill="1" applyBorder="1"/>
    <xf numFmtId="0" fontId="10" fillId="0" borderId="1" xfId="0" applyFont="1" applyBorder="1"/>
    <xf numFmtId="0" fontId="2" fillId="2" borderId="9" xfId="0" applyFont="1" applyFill="1" applyBorder="1"/>
    <xf numFmtId="0" fontId="9" fillId="3" borderId="9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147"/>
  <sheetViews>
    <sheetView tabSelected="1" view="pageBreakPreview" topLeftCell="A116" zoomScale="93" zoomScaleSheetLayoutView="93" workbookViewId="0">
      <selection activeCell="G148" sqref="G148"/>
    </sheetView>
  </sheetViews>
  <sheetFormatPr defaultRowHeight="15"/>
  <cols>
    <col min="1" max="1" width="3.85546875" style="22" customWidth="1"/>
    <col min="2" max="2" width="29.42578125" style="1" customWidth="1"/>
    <col min="3" max="3" width="32.1406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16384" width="9.140625" style="1"/>
  </cols>
  <sheetData>
    <row r="1" spans="1:7" ht="18.75">
      <c r="A1" s="80" t="s">
        <v>13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ht="15" customHeight="1">
      <c r="A3" s="3">
        <v>1</v>
      </c>
      <c r="B3" s="70" t="s">
        <v>17</v>
      </c>
      <c r="C3" s="2" t="s">
        <v>16</v>
      </c>
      <c r="D3" s="2" t="s">
        <v>7</v>
      </c>
      <c r="E3" s="4">
        <v>1</v>
      </c>
      <c r="F3" s="5">
        <v>6334.44</v>
      </c>
      <c r="G3" s="5">
        <v>6334.44</v>
      </c>
    </row>
    <row r="4" spans="1:7" ht="15" customHeight="1">
      <c r="A4" s="3">
        <v>2</v>
      </c>
      <c r="B4" s="71"/>
      <c r="C4" s="2" t="s">
        <v>18</v>
      </c>
      <c r="D4" s="2" t="s">
        <v>7</v>
      </c>
      <c r="E4" s="4">
        <v>1</v>
      </c>
      <c r="F4" s="5">
        <v>1861.8</v>
      </c>
      <c r="G4" s="5">
        <v>1861.8</v>
      </c>
    </row>
    <row r="5" spans="1:7" ht="15" customHeight="1">
      <c r="A5" s="3">
        <v>3</v>
      </c>
      <c r="B5" s="71"/>
      <c r="C5" s="2" t="s">
        <v>19</v>
      </c>
      <c r="D5" s="2" t="s">
        <v>7</v>
      </c>
      <c r="E5" s="4">
        <v>1</v>
      </c>
      <c r="F5" s="5">
        <v>5600</v>
      </c>
      <c r="G5" s="5">
        <v>5600</v>
      </c>
    </row>
    <row r="6" spans="1:7" ht="15" customHeight="1">
      <c r="A6" s="3">
        <v>4</v>
      </c>
      <c r="B6" s="71"/>
      <c r="C6" s="2" t="s">
        <v>11</v>
      </c>
      <c r="D6" s="2" t="s">
        <v>7</v>
      </c>
      <c r="E6" s="4">
        <v>10</v>
      </c>
      <c r="F6" s="5">
        <v>900</v>
      </c>
      <c r="G6" s="5">
        <v>9000</v>
      </c>
    </row>
    <row r="7" spans="1:7" ht="15" customHeight="1">
      <c r="A7" s="3">
        <v>5</v>
      </c>
      <c r="B7" s="71"/>
      <c r="C7" s="2" t="s">
        <v>20</v>
      </c>
      <c r="D7" s="2" t="s">
        <v>7</v>
      </c>
      <c r="E7" s="4">
        <v>1</v>
      </c>
      <c r="F7" s="5">
        <v>2312.58</v>
      </c>
      <c r="G7" s="5">
        <v>2312.58</v>
      </c>
    </row>
    <row r="8" spans="1:7" ht="15" customHeight="1">
      <c r="A8" s="3">
        <v>6</v>
      </c>
      <c r="B8" s="71"/>
      <c r="C8" s="2" t="s">
        <v>21</v>
      </c>
      <c r="D8" s="2" t="s">
        <v>7</v>
      </c>
      <c r="E8" s="4">
        <v>10</v>
      </c>
      <c r="F8" s="5">
        <v>791.34</v>
      </c>
      <c r="G8" s="5">
        <v>7913.4</v>
      </c>
    </row>
    <row r="9" spans="1:7" ht="15" customHeight="1">
      <c r="A9" s="3">
        <v>7</v>
      </c>
      <c r="B9" s="71"/>
      <c r="C9" s="2" t="s">
        <v>22</v>
      </c>
      <c r="D9" s="2" t="s">
        <v>7</v>
      </c>
      <c r="E9" s="4">
        <v>1</v>
      </c>
      <c r="F9" s="5">
        <v>1200</v>
      </c>
      <c r="G9" s="5">
        <v>1200</v>
      </c>
    </row>
    <row r="10" spans="1:7" ht="15" customHeight="1">
      <c r="A10" s="3">
        <v>8</v>
      </c>
      <c r="B10" s="71"/>
      <c r="C10" s="2" t="s">
        <v>23</v>
      </c>
      <c r="D10" s="2" t="s">
        <v>7</v>
      </c>
      <c r="E10" s="4">
        <v>1</v>
      </c>
      <c r="F10" s="5">
        <v>230</v>
      </c>
      <c r="G10" s="5">
        <v>230</v>
      </c>
    </row>
    <row r="11" spans="1:7" ht="15" customHeight="1">
      <c r="A11" s="3">
        <v>9</v>
      </c>
      <c r="B11" s="71"/>
      <c r="C11" s="2" t="s">
        <v>24</v>
      </c>
      <c r="D11" s="2" t="s">
        <v>7</v>
      </c>
      <c r="E11" s="4">
        <v>1</v>
      </c>
      <c r="F11" s="5">
        <v>55</v>
      </c>
      <c r="G11" s="5">
        <v>55</v>
      </c>
    </row>
    <row r="12" spans="1:7" ht="15" customHeight="1">
      <c r="A12" s="3">
        <v>10</v>
      </c>
      <c r="B12" s="71"/>
      <c r="C12" s="2" t="s">
        <v>25</v>
      </c>
      <c r="D12" s="2" t="s">
        <v>7</v>
      </c>
      <c r="E12" s="4">
        <v>1</v>
      </c>
      <c r="F12" s="5">
        <v>300</v>
      </c>
      <c r="G12" s="5">
        <v>300</v>
      </c>
    </row>
    <row r="13" spans="1:7" ht="15" customHeight="1">
      <c r="A13" s="3">
        <v>11</v>
      </c>
      <c r="B13" s="71"/>
      <c r="C13" s="2" t="s">
        <v>26</v>
      </c>
      <c r="D13" s="2" t="s">
        <v>7</v>
      </c>
      <c r="E13" s="4">
        <v>4</v>
      </c>
      <c r="F13" s="5">
        <v>225</v>
      </c>
      <c r="G13" s="5">
        <v>900</v>
      </c>
    </row>
    <row r="14" spans="1:7" ht="15" customHeight="1">
      <c r="A14" s="3">
        <v>12</v>
      </c>
      <c r="B14" s="71"/>
      <c r="C14" s="2" t="s">
        <v>27</v>
      </c>
      <c r="D14" s="2" t="s">
        <v>7</v>
      </c>
      <c r="E14" s="4">
        <v>6</v>
      </c>
      <c r="F14" s="5">
        <v>190</v>
      </c>
      <c r="G14" s="5">
        <v>1140</v>
      </c>
    </row>
    <row r="15" spans="1:7" ht="15" customHeight="1">
      <c r="A15" s="3">
        <v>13</v>
      </c>
      <c r="B15" s="71"/>
      <c r="C15" s="2" t="s">
        <v>28</v>
      </c>
      <c r="D15" s="2" t="s">
        <v>7</v>
      </c>
      <c r="E15" s="4">
        <v>1</v>
      </c>
      <c r="F15" s="5">
        <v>150</v>
      </c>
      <c r="G15" s="5">
        <v>150</v>
      </c>
    </row>
    <row r="16" spans="1:7" ht="15" customHeight="1">
      <c r="A16" s="3">
        <v>14</v>
      </c>
      <c r="B16" s="71"/>
      <c r="C16" s="2" t="s">
        <v>29</v>
      </c>
      <c r="D16" s="2" t="s">
        <v>7</v>
      </c>
      <c r="E16" s="4">
        <v>1</v>
      </c>
      <c r="F16" s="5">
        <v>300</v>
      </c>
      <c r="G16" s="5">
        <v>300</v>
      </c>
    </row>
    <row r="17" spans="1:7" ht="15" customHeight="1">
      <c r="A17" s="3">
        <v>15</v>
      </c>
      <c r="B17" s="71"/>
      <c r="C17" s="2" t="s">
        <v>30</v>
      </c>
      <c r="D17" s="2" t="s">
        <v>7</v>
      </c>
      <c r="E17" s="4">
        <v>1</v>
      </c>
      <c r="F17" s="5">
        <v>420</v>
      </c>
      <c r="G17" s="5">
        <v>420</v>
      </c>
    </row>
    <row r="18" spans="1:7" ht="15" customHeight="1">
      <c r="A18" s="3">
        <v>16</v>
      </c>
      <c r="B18" s="71"/>
      <c r="C18" s="2" t="s">
        <v>31</v>
      </c>
      <c r="D18" s="2" t="s">
        <v>7</v>
      </c>
      <c r="E18" s="4">
        <v>1</v>
      </c>
      <c r="F18" s="5">
        <v>200</v>
      </c>
      <c r="G18" s="5">
        <v>200</v>
      </c>
    </row>
    <row r="19" spans="1:7" ht="15" customHeight="1">
      <c r="A19" s="3">
        <v>17</v>
      </c>
      <c r="B19" s="71"/>
      <c r="C19" s="2" t="s">
        <v>32</v>
      </c>
      <c r="D19" s="2" t="s">
        <v>7</v>
      </c>
      <c r="E19" s="4">
        <v>1</v>
      </c>
      <c r="F19" s="5">
        <v>100</v>
      </c>
      <c r="G19" s="5">
        <v>100</v>
      </c>
    </row>
    <row r="20" spans="1:7" ht="15" customHeight="1">
      <c r="A20" s="3">
        <v>18</v>
      </c>
      <c r="B20" s="71"/>
      <c r="C20" s="2" t="s">
        <v>33</v>
      </c>
      <c r="D20" s="2" t="s">
        <v>7</v>
      </c>
      <c r="E20" s="4">
        <v>5</v>
      </c>
      <c r="F20" s="5">
        <v>45</v>
      </c>
      <c r="G20" s="5">
        <v>225</v>
      </c>
    </row>
    <row r="21" spans="1:7" ht="15" customHeight="1">
      <c r="A21" s="3">
        <v>19</v>
      </c>
      <c r="B21" s="71"/>
      <c r="C21" s="2" t="s">
        <v>34</v>
      </c>
      <c r="D21" s="2" t="s">
        <v>7</v>
      </c>
      <c r="E21" s="4">
        <v>7</v>
      </c>
      <c r="F21" s="5">
        <v>46.5</v>
      </c>
      <c r="G21" s="5">
        <v>325.5</v>
      </c>
    </row>
    <row r="22" spans="1:7" ht="15" customHeight="1">
      <c r="A22" s="3">
        <v>20</v>
      </c>
      <c r="B22" s="71"/>
      <c r="C22" s="2" t="s">
        <v>35</v>
      </c>
      <c r="D22" s="2" t="s">
        <v>7</v>
      </c>
      <c r="E22" s="4">
        <v>7</v>
      </c>
      <c r="F22" s="5">
        <v>60</v>
      </c>
      <c r="G22" s="5">
        <v>420</v>
      </c>
    </row>
    <row r="23" spans="1:7" ht="15" customHeight="1">
      <c r="A23" s="3">
        <v>21</v>
      </c>
      <c r="B23" s="71"/>
      <c r="C23" s="2" t="s">
        <v>36</v>
      </c>
      <c r="D23" s="2" t="s">
        <v>7</v>
      </c>
      <c r="E23" s="4">
        <v>10</v>
      </c>
      <c r="F23" s="5">
        <v>50</v>
      </c>
      <c r="G23" s="5">
        <v>500</v>
      </c>
    </row>
    <row r="24" spans="1:7" ht="15" customHeight="1">
      <c r="A24" s="3">
        <v>22</v>
      </c>
      <c r="B24" s="71"/>
      <c r="C24" s="2" t="s">
        <v>37</v>
      </c>
      <c r="D24" s="2" t="s">
        <v>7</v>
      </c>
      <c r="E24" s="4">
        <v>2</v>
      </c>
      <c r="F24" s="5">
        <v>200</v>
      </c>
      <c r="G24" s="5">
        <v>400</v>
      </c>
    </row>
    <row r="25" spans="1:7" ht="15" customHeight="1">
      <c r="A25" s="3">
        <v>23</v>
      </c>
      <c r="B25" s="71"/>
      <c r="C25" s="2" t="s">
        <v>38</v>
      </c>
      <c r="D25" s="2" t="s">
        <v>7</v>
      </c>
      <c r="E25" s="4">
        <v>2</v>
      </c>
      <c r="F25" s="5">
        <v>20</v>
      </c>
      <c r="G25" s="5">
        <v>40</v>
      </c>
    </row>
    <row r="26" spans="1:7" ht="15" customHeight="1">
      <c r="A26" s="3">
        <v>24</v>
      </c>
      <c r="B26" s="71"/>
      <c r="C26" s="2" t="s">
        <v>39</v>
      </c>
      <c r="D26" s="2" t="s">
        <v>7</v>
      </c>
      <c r="E26" s="4">
        <v>4</v>
      </c>
      <c r="F26" s="5">
        <v>188</v>
      </c>
      <c r="G26" s="5">
        <v>752</v>
      </c>
    </row>
    <row r="27" spans="1:7" ht="15" customHeight="1">
      <c r="A27" s="3">
        <v>25</v>
      </c>
      <c r="B27" s="71"/>
      <c r="C27" s="2" t="s">
        <v>40</v>
      </c>
      <c r="D27" s="2" t="s">
        <v>7</v>
      </c>
      <c r="E27" s="4">
        <v>4</v>
      </c>
      <c r="F27" s="5">
        <v>95</v>
      </c>
      <c r="G27" s="5">
        <v>380</v>
      </c>
    </row>
    <row r="28" spans="1:7" ht="15" customHeight="1">
      <c r="A28" s="3">
        <v>26</v>
      </c>
      <c r="B28" s="71"/>
      <c r="C28" s="2" t="s">
        <v>40</v>
      </c>
      <c r="D28" s="2" t="s">
        <v>7</v>
      </c>
      <c r="E28" s="4">
        <v>1</v>
      </c>
      <c r="F28" s="5">
        <v>95.08</v>
      </c>
      <c r="G28" s="5">
        <v>95.08</v>
      </c>
    </row>
    <row r="29" spans="1:7" ht="15" customHeight="1">
      <c r="A29" s="3">
        <v>27</v>
      </c>
      <c r="B29" s="71"/>
      <c r="C29" s="2" t="s">
        <v>41</v>
      </c>
      <c r="D29" s="2" t="s">
        <v>7</v>
      </c>
      <c r="E29" s="4">
        <v>1</v>
      </c>
      <c r="F29" s="5">
        <v>311.39999999999998</v>
      </c>
      <c r="G29" s="5">
        <v>311.39999999999998</v>
      </c>
    </row>
    <row r="30" spans="1:7" ht="15" customHeight="1">
      <c r="A30" s="3">
        <v>28</v>
      </c>
      <c r="B30" s="71"/>
      <c r="C30" s="2" t="s">
        <v>42</v>
      </c>
      <c r="D30" s="2" t="s">
        <v>7</v>
      </c>
      <c r="E30" s="4">
        <v>1</v>
      </c>
      <c r="F30" s="5">
        <v>382.74</v>
      </c>
      <c r="G30" s="5">
        <v>382.74</v>
      </c>
    </row>
    <row r="31" spans="1:7" ht="15" customHeight="1">
      <c r="A31" s="3">
        <v>29</v>
      </c>
      <c r="B31" s="71"/>
      <c r="C31" s="2" t="s">
        <v>43</v>
      </c>
      <c r="D31" s="2" t="s">
        <v>7</v>
      </c>
      <c r="E31" s="4">
        <v>1</v>
      </c>
      <c r="F31" s="5">
        <v>161.1</v>
      </c>
      <c r="G31" s="5">
        <v>161.1</v>
      </c>
    </row>
    <row r="32" spans="1:7" ht="15" customHeight="1">
      <c r="A32" s="3">
        <v>30</v>
      </c>
      <c r="B32" s="71"/>
      <c r="C32" s="2" t="s">
        <v>44</v>
      </c>
      <c r="D32" s="2" t="s">
        <v>7</v>
      </c>
      <c r="E32" s="4">
        <v>1</v>
      </c>
      <c r="F32" s="5">
        <v>395.1</v>
      </c>
      <c r="G32" s="5">
        <v>395.1</v>
      </c>
    </row>
    <row r="33" spans="1:7" ht="15" customHeight="1">
      <c r="A33" s="3">
        <v>31</v>
      </c>
      <c r="B33" s="71"/>
      <c r="C33" s="2" t="s">
        <v>45</v>
      </c>
      <c r="D33" s="2" t="s">
        <v>7</v>
      </c>
      <c r="E33" s="4">
        <v>1</v>
      </c>
      <c r="F33" s="5">
        <v>367.59</v>
      </c>
      <c r="G33" s="5">
        <v>367.59</v>
      </c>
    </row>
    <row r="34" spans="1:7" ht="15" customHeight="1">
      <c r="A34" s="3">
        <v>32</v>
      </c>
      <c r="B34" s="71"/>
      <c r="C34" s="2" t="s">
        <v>46</v>
      </c>
      <c r="D34" s="2" t="s">
        <v>7</v>
      </c>
      <c r="E34" s="4">
        <v>1</v>
      </c>
      <c r="F34" s="5">
        <v>237.21</v>
      </c>
      <c r="G34" s="5">
        <v>237.21</v>
      </c>
    </row>
    <row r="35" spans="1:7" ht="15" customHeight="1">
      <c r="A35" s="3">
        <v>33</v>
      </c>
      <c r="B35" s="71"/>
      <c r="C35" s="2" t="s">
        <v>47</v>
      </c>
      <c r="D35" s="2" t="s">
        <v>7</v>
      </c>
      <c r="E35" s="4">
        <v>1</v>
      </c>
      <c r="F35" s="5">
        <v>179.1</v>
      </c>
      <c r="G35" s="5">
        <v>179.1</v>
      </c>
    </row>
    <row r="36" spans="1:7" ht="15" customHeight="1">
      <c r="A36" s="3">
        <v>34</v>
      </c>
      <c r="B36" s="71"/>
      <c r="C36" s="2" t="s">
        <v>48</v>
      </c>
      <c r="D36" s="2" t="s">
        <v>7</v>
      </c>
      <c r="E36" s="4">
        <v>1</v>
      </c>
      <c r="F36" s="5">
        <v>285.60000000000002</v>
      </c>
      <c r="G36" s="5">
        <v>285.60000000000002</v>
      </c>
    </row>
    <row r="37" spans="1:7" ht="15" customHeight="1">
      <c r="A37" s="3">
        <v>35</v>
      </c>
      <c r="B37" s="71"/>
      <c r="C37" s="2" t="s">
        <v>49</v>
      </c>
      <c r="D37" s="2" t="s">
        <v>7</v>
      </c>
      <c r="E37" s="4">
        <v>1</v>
      </c>
      <c r="F37" s="5">
        <v>467.31</v>
      </c>
      <c r="G37" s="5">
        <v>467.31</v>
      </c>
    </row>
    <row r="38" spans="1:7" ht="15" customHeight="1">
      <c r="A38" s="3">
        <v>36</v>
      </c>
      <c r="B38" s="71"/>
      <c r="C38" s="2" t="s">
        <v>50</v>
      </c>
      <c r="D38" s="2" t="s">
        <v>7</v>
      </c>
      <c r="E38" s="4">
        <v>1</v>
      </c>
      <c r="F38" s="5">
        <v>285.3</v>
      </c>
      <c r="G38" s="5">
        <v>285.3</v>
      </c>
    </row>
    <row r="39" spans="1:7" ht="15" customHeight="1">
      <c r="A39" s="3">
        <v>37</v>
      </c>
      <c r="B39" s="71"/>
      <c r="C39" s="2" t="s">
        <v>51</v>
      </c>
      <c r="D39" s="2" t="s">
        <v>7</v>
      </c>
      <c r="E39" s="4">
        <v>10</v>
      </c>
      <c r="F39" s="5">
        <v>1099.98</v>
      </c>
      <c r="G39" s="5">
        <v>10999.8</v>
      </c>
    </row>
    <row r="40" spans="1:7" ht="15" customHeight="1">
      <c r="A40" s="3">
        <v>38</v>
      </c>
      <c r="B40" s="71"/>
      <c r="C40" s="2" t="s">
        <v>52</v>
      </c>
      <c r="D40" s="2" t="s">
        <v>7</v>
      </c>
      <c r="E40" s="4">
        <v>1</v>
      </c>
      <c r="F40" s="5">
        <v>2200</v>
      </c>
      <c r="G40" s="5">
        <v>2200</v>
      </c>
    </row>
    <row r="41" spans="1:7" ht="15" customHeight="1">
      <c r="A41" s="3">
        <v>39</v>
      </c>
      <c r="B41" s="71"/>
      <c r="C41" s="2" t="s">
        <v>53</v>
      </c>
      <c r="D41" s="2" t="s">
        <v>7</v>
      </c>
      <c r="E41" s="4">
        <v>1</v>
      </c>
      <c r="F41" s="5">
        <v>3900</v>
      </c>
      <c r="G41" s="5">
        <v>3900</v>
      </c>
    </row>
    <row r="42" spans="1:7" ht="15" customHeight="1">
      <c r="A42" s="3">
        <v>40</v>
      </c>
      <c r="B42" s="71"/>
      <c r="C42" s="2" t="s">
        <v>54</v>
      </c>
      <c r="D42" s="2" t="s">
        <v>7</v>
      </c>
      <c r="E42" s="4">
        <v>5</v>
      </c>
      <c r="F42" s="5">
        <v>46</v>
      </c>
      <c r="G42" s="5">
        <v>230</v>
      </c>
    </row>
    <row r="43" spans="1:7" ht="15" customHeight="1">
      <c r="A43" s="3">
        <v>41</v>
      </c>
      <c r="B43" s="71"/>
      <c r="C43" s="2" t="s">
        <v>55</v>
      </c>
      <c r="D43" s="2" t="s">
        <v>7</v>
      </c>
      <c r="E43" s="4">
        <v>2</v>
      </c>
      <c r="F43" s="5">
        <v>30</v>
      </c>
      <c r="G43" s="5">
        <v>60</v>
      </c>
    </row>
    <row r="44" spans="1:7" ht="15" customHeight="1">
      <c r="A44" s="3">
        <v>42</v>
      </c>
      <c r="B44" s="71"/>
      <c r="C44" s="2" t="s">
        <v>56</v>
      </c>
      <c r="D44" s="2" t="s">
        <v>7</v>
      </c>
      <c r="E44" s="4">
        <v>10</v>
      </c>
      <c r="F44" s="5">
        <v>9.5</v>
      </c>
      <c r="G44" s="5">
        <v>95</v>
      </c>
    </row>
    <row r="45" spans="1:7" ht="15" customHeight="1">
      <c r="A45" s="3">
        <v>43</v>
      </c>
      <c r="B45" s="71"/>
      <c r="C45" s="2" t="s">
        <v>57</v>
      </c>
      <c r="D45" s="2" t="s">
        <v>7</v>
      </c>
      <c r="E45" s="4">
        <v>20</v>
      </c>
      <c r="F45" s="5">
        <v>30.3</v>
      </c>
      <c r="G45" s="5">
        <v>606</v>
      </c>
    </row>
    <row r="46" spans="1:7" ht="15" customHeight="1">
      <c r="A46" s="3">
        <v>44</v>
      </c>
      <c r="B46" s="71"/>
      <c r="C46" s="2" t="s">
        <v>58</v>
      </c>
      <c r="D46" s="2" t="s">
        <v>7</v>
      </c>
      <c r="E46" s="4">
        <v>20</v>
      </c>
      <c r="F46" s="5">
        <v>22.38</v>
      </c>
      <c r="G46" s="5">
        <v>447.6</v>
      </c>
    </row>
    <row r="47" spans="1:7" ht="15" customHeight="1">
      <c r="A47" s="3">
        <v>45</v>
      </c>
      <c r="B47" s="71"/>
      <c r="C47" s="2" t="s">
        <v>59</v>
      </c>
      <c r="D47" s="2" t="s">
        <v>7</v>
      </c>
      <c r="E47" s="4">
        <v>50</v>
      </c>
      <c r="F47" s="5">
        <v>15</v>
      </c>
      <c r="G47" s="5">
        <v>750</v>
      </c>
    </row>
    <row r="48" spans="1:7" ht="15" customHeight="1">
      <c r="A48" s="3">
        <v>46</v>
      </c>
      <c r="B48" s="71"/>
      <c r="C48" s="2" t="s">
        <v>60</v>
      </c>
      <c r="D48" s="2" t="s">
        <v>7</v>
      </c>
      <c r="E48" s="4">
        <v>14</v>
      </c>
      <c r="F48" s="5">
        <v>178.15</v>
      </c>
      <c r="G48" s="5">
        <v>2494.13</v>
      </c>
    </row>
    <row r="49" spans="1:7" ht="15" customHeight="1">
      <c r="A49" s="3">
        <v>47</v>
      </c>
      <c r="B49" s="71"/>
      <c r="C49" s="2" t="s">
        <v>60</v>
      </c>
      <c r="D49" s="2" t="s">
        <v>7</v>
      </c>
      <c r="E49" s="4">
        <v>1</v>
      </c>
      <c r="F49" s="5">
        <v>178.45</v>
      </c>
      <c r="G49" s="5">
        <v>178.45</v>
      </c>
    </row>
    <row r="50" spans="1:7" ht="15" customHeight="1">
      <c r="A50" s="3">
        <v>48</v>
      </c>
      <c r="B50" s="71"/>
      <c r="C50" s="2" t="s">
        <v>61</v>
      </c>
      <c r="D50" s="2" t="s">
        <v>7</v>
      </c>
      <c r="E50" s="4">
        <v>7</v>
      </c>
      <c r="F50" s="5">
        <v>31.2</v>
      </c>
      <c r="G50" s="5">
        <v>218.4</v>
      </c>
    </row>
    <row r="51" spans="1:7" ht="15" customHeight="1">
      <c r="A51" s="3">
        <v>49</v>
      </c>
      <c r="B51" s="71"/>
      <c r="C51" s="2" t="s">
        <v>62</v>
      </c>
      <c r="D51" s="2" t="s">
        <v>7</v>
      </c>
      <c r="E51" s="4">
        <v>1</v>
      </c>
      <c r="F51" s="5">
        <v>41</v>
      </c>
      <c r="G51" s="5">
        <v>41</v>
      </c>
    </row>
    <row r="52" spans="1:7" ht="15" customHeight="1">
      <c r="A52" s="3">
        <v>50</v>
      </c>
      <c r="B52" s="71"/>
      <c r="C52" s="2" t="s">
        <v>62</v>
      </c>
      <c r="D52" s="2" t="s">
        <v>7</v>
      </c>
      <c r="E52" s="4">
        <v>1</v>
      </c>
      <c r="F52" s="5">
        <v>41.08</v>
      </c>
      <c r="G52" s="5">
        <v>41.08</v>
      </c>
    </row>
    <row r="53" spans="1:7" ht="15" customHeight="1">
      <c r="A53" s="3">
        <v>51</v>
      </c>
      <c r="B53" s="71"/>
      <c r="C53" s="2" t="s">
        <v>63</v>
      </c>
      <c r="D53" s="2" t="s">
        <v>7</v>
      </c>
      <c r="E53" s="4">
        <v>20</v>
      </c>
      <c r="F53" s="5">
        <v>72.959999999999994</v>
      </c>
      <c r="G53" s="5">
        <v>1459.2</v>
      </c>
    </row>
    <row r="54" spans="1:7" ht="15" customHeight="1">
      <c r="A54" s="3">
        <v>52</v>
      </c>
      <c r="B54" s="71"/>
      <c r="C54" s="2" t="s">
        <v>64</v>
      </c>
      <c r="D54" s="2" t="s">
        <v>7</v>
      </c>
      <c r="E54" s="4">
        <v>20</v>
      </c>
      <c r="F54" s="5">
        <v>82.8</v>
      </c>
      <c r="G54" s="5">
        <v>1656</v>
      </c>
    </row>
    <row r="55" spans="1:7" ht="15" customHeight="1">
      <c r="A55" s="3">
        <v>53</v>
      </c>
      <c r="B55" s="71"/>
      <c r="C55" s="2" t="s">
        <v>65</v>
      </c>
      <c r="D55" s="2" t="s">
        <v>7</v>
      </c>
      <c r="E55" s="4">
        <v>20</v>
      </c>
      <c r="F55" s="5">
        <v>39.36</v>
      </c>
      <c r="G55" s="5">
        <v>787.2</v>
      </c>
    </row>
    <row r="56" spans="1:7" ht="15" customHeight="1">
      <c r="A56" s="3">
        <v>54</v>
      </c>
      <c r="B56" s="71"/>
      <c r="C56" s="2" t="s">
        <v>66</v>
      </c>
      <c r="D56" s="2" t="s">
        <v>7</v>
      </c>
      <c r="E56" s="4">
        <v>5</v>
      </c>
      <c r="F56" s="5">
        <v>31.32</v>
      </c>
      <c r="G56" s="5">
        <v>156.6</v>
      </c>
    </row>
    <row r="57" spans="1:7" ht="15" customHeight="1">
      <c r="A57" s="3">
        <v>55</v>
      </c>
      <c r="B57" s="71"/>
      <c r="C57" s="2" t="s">
        <v>67</v>
      </c>
      <c r="D57" s="2" t="s">
        <v>7</v>
      </c>
      <c r="E57" s="4">
        <v>1</v>
      </c>
      <c r="F57" s="5">
        <v>150</v>
      </c>
      <c r="G57" s="5">
        <v>150</v>
      </c>
    </row>
    <row r="58" spans="1:7" ht="15" customHeight="1">
      <c r="A58" s="3">
        <v>56</v>
      </c>
      <c r="B58" s="71"/>
      <c r="C58" s="2" t="s">
        <v>68</v>
      </c>
      <c r="D58" s="2" t="s">
        <v>7</v>
      </c>
      <c r="E58" s="4">
        <v>10</v>
      </c>
      <c r="F58" s="5">
        <v>20</v>
      </c>
      <c r="G58" s="5">
        <v>200</v>
      </c>
    </row>
    <row r="59" spans="1:7" ht="15" customHeight="1">
      <c r="A59" s="3">
        <v>57</v>
      </c>
      <c r="B59" s="71"/>
      <c r="C59" s="2" t="s">
        <v>69</v>
      </c>
      <c r="D59" s="2" t="s">
        <v>7</v>
      </c>
      <c r="E59" s="4">
        <v>10</v>
      </c>
      <c r="F59" s="5">
        <v>42</v>
      </c>
      <c r="G59" s="5">
        <v>420</v>
      </c>
    </row>
    <row r="60" spans="1:7" ht="15" customHeight="1">
      <c r="A60" s="3">
        <v>58</v>
      </c>
      <c r="B60" s="71"/>
      <c r="C60" s="2" t="s">
        <v>70</v>
      </c>
      <c r="D60" s="2" t="s">
        <v>7</v>
      </c>
      <c r="E60" s="4">
        <v>3</v>
      </c>
      <c r="F60" s="5">
        <v>50</v>
      </c>
      <c r="G60" s="5">
        <v>150</v>
      </c>
    </row>
    <row r="61" spans="1:7" ht="15" customHeight="1">
      <c r="A61" s="3">
        <v>59</v>
      </c>
      <c r="B61" s="71"/>
      <c r="C61" s="2" t="s">
        <v>71</v>
      </c>
      <c r="D61" s="2" t="s">
        <v>7</v>
      </c>
      <c r="E61" s="4">
        <v>2</v>
      </c>
      <c r="F61" s="5">
        <v>55</v>
      </c>
      <c r="G61" s="5">
        <v>110</v>
      </c>
    </row>
    <row r="62" spans="1:7" ht="15" customHeight="1">
      <c r="A62" s="3">
        <v>60</v>
      </c>
      <c r="B62" s="71"/>
      <c r="C62" s="2" t="s">
        <v>72</v>
      </c>
      <c r="D62" s="2" t="s">
        <v>7</v>
      </c>
      <c r="E62" s="4">
        <v>1</v>
      </c>
      <c r="F62" s="5">
        <v>59</v>
      </c>
      <c r="G62" s="5">
        <v>59</v>
      </c>
    </row>
    <row r="63" spans="1:7" ht="15" customHeight="1">
      <c r="A63" s="3">
        <v>61</v>
      </c>
      <c r="B63" s="71"/>
      <c r="C63" s="2" t="s">
        <v>73</v>
      </c>
      <c r="D63" s="2" t="s">
        <v>76</v>
      </c>
      <c r="E63" s="4">
        <v>1</v>
      </c>
      <c r="F63" s="5">
        <v>210</v>
      </c>
      <c r="G63" s="5">
        <v>210</v>
      </c>
    </row>
    <row r="64" spans="1:7" ht="15" customHeight="1">
      <c r="A64" s="3">
        <v>62</v>
      </c>
      <c r="B64" s="71"/>
      <c r="C64" s="2" t="s">
        <v>74</v>
      </c>
      <c r="D64" s="2" t="s">
        <v>7</v>
      </c>
      <c r="E64" s="4">
        <v>2</v>
      </c>
      <c r="F64" s="5">
        <v>104</v>
      </c>
      <c r="G64" s="5">
        <v>208</v>
      </c>
    </row>
    <row r="65" spans="1:7" ht="15" customHeight="1">
      <c r="A65" s="3">
        <v>63</v>
      </c>
      <c r="B65" s="71"/>
      <c r="C65" s="2" t="s">
        <v>75</v>
      </c>
      <c r="D65" s="2" t="s">
        <v>77</v>
      </c>
      <c r="E65" s="4">
        <v>1</v>
      </c>
      <c r="F65" s="5">
        <v>155</v>
      </c>
      <c r="G65" s="5">
        <v>155</v>
      </c>
    </row>
    <row r="66" spans="1:7" ht="15" customHeight="1">
      <c r="A66" s="3">
        <v>64</v>
      </c>
      <c r="B66" s="71"/>
      <c r="C66" s="2" t="s">
        <v>78</v>
      </c>
      <c r="D66" s="2" t="s">
        <v>7</v>
      </c>
      <c r="E66" s="4">
        <v>1</v>
      </c>
      <c r="F66" s="5">
        <v>34</v>
      </c>
      <c r="G66" s="5">
        <v>34</v>
      </c>
    </row>
    <row r="67" spans="1:7" ht="15" customHeight="1">
      <c r="A67" s="3">
        <v>65</v>
      </c>
      <c r="B67" s="71"/>
      <c r="C67" s="2" t="s">
        <v>79</v>
      </c>
      <c r="D67" s="2" t="s">
        <v>7</v>
      </c>
      <c r="E67" s="4">
        <v>6</v>
      </c>
      <c r="F67" s="5">
        <v>30</v>
      </c>
      <c r="G67" s="5">
        <v>180</v>
      </c>
    </row>
    <row r="68" spans="1:7" ht="15" customHeight="1">
      <c r="A68" s="3">
        <v>66</v>
      </c>
      <c r="B68" s="71"/>
      <c r="C68" s="2" t="s">
        <v>80</v>
      </c>
      <c r="D68" s="2" t="s">
        <v>7</v>
      </c>
      <c r="E68" s="4">
        <v>3</v>
      </c>
      <c r="F68" s="5">
        <v>20</v>
      </c>
      <c r="G68" s="5">
        <v>60</v>
      </c>
    </row>
    <row r="69" spans="1:7" ht="15" customHeight="1">
      <c r="A69" s="3">
        <v>67</v>
      </c>
      <c r="B69" s="71"/>
      <c r="C69" s="2" t="s">
        <v>81</v>
      </c>
      <c r="D69" s="2" t="s">
        <v>7</v>
      </c>
      <c r="E69" s="4">
        <v>2</v>
      </c>
      <c r="F69" s="5">
        <v>30</v>
      </c>
      <c r="G69" s="5">
        <v>60</v>
      </c>
    </row>
    <row r="70" spans="1:7" ht="15" customHeight="1">
      <c r="A70" s="3">
        <v>68</v>
      </c>
      <c r="B70" s="71"/>
      <c r="C70" s="2" t="s">
        <v>82</v>
      </c>
      <c r="D70" s="2" t="s">
        <v>7</v>
      </c>
      <c r="E70" s="4">
        <v>1</v>
      </c>
      <c r="F70" s="5">
        <v>226.1</v>
      </c>
      <c r="G70" s="5">
        <v>226.1</v>
      </c>
    </row>
    <row r="71" spans="1:7" ht="15" customHeight="1">
      <c r="A71" s="3">
        <v>69</v>
      </c>
      <c r="B71" s="71"/>
      <c r="C71" s="2" t="s">
        <v>83</v>
      </c>
      <c r="D71" s="2" t="s">
        <v>7</v>
      </c>
      <c r="E71" s="4">
        <v>1</v>
      </c>
      <c r="F71" s="5">
        <v>314.33</v>
      </c>
      <c r="G71" s="5">
        <v>314.33</v>
      </c>
    </row>
    <row r="72" spans="1:7" ht="15" customHeight="1">
      <c r="A72" s="3">
        <v>70</v>
      </c>
      <c r="B72" s="71"/>
      <c r="C72" s="2" t="s">
        <v>84</v>
      </c>
      <c r="D72" s="2" t="s">
        <v>7</v>
      </c>
      <c r="E72" s="4">
        <v>1</v>
      </c>
      <c r="F72" s="5">
        <v>539.20000000000005</v>
      </c>
      <c r="G72" s="5">
        <v>539.20000000000005</v>
      </c>
    </row>
    <row r="73" spans="1:7" ht="15" customHeight="1">
      <c r="A73" s="3">
        <v>71</v>
      </c>
      <c r="B73" s="71"/>
      <c r="C73" s="2" t="s">
        <v>85</v>
      </c>
      <c r="D73" s="2" t="s">
        <v>7</v>
      </c>
      <c r="E73" s="4">
        <v>1</v>
      </c>
      <c r="F73" s="5">
        <v>34.9</v>
      </c>
      <c r="G73" s="5">
        <v>34.9</v>
      </c>
    </row>
    <row r="74" spans="1:7" ht="15" customHeight="1">
      <c r="A74" s="3">
        <v>72</v>
      </c>
      <c r="B74" s="71"/>
      <c r="C74" s="2" t="s">
        <v>86</v>
      </c>
      <c r="D74" s="2" t="s">
        <v>7</v>
      </c>
      <c r="E74" s="4">
        <v>1</v>
      </c>
      <c r="F74" s="5">
        <v>180</v>
      </c>
      <c r="G74" s="5">
        <v>180</v>
      </c>
    </row>
    <row r="75" spans="1:7" ht="15" customHeight="1">
      <c r="A75" s="3">
        <v>73</v>
      </c>
      <c r="B75" s="71"/>
      <c r="C75" s="2" t="s">
        <v>87</v>
      </c>
      <c r="D75" s="2" t="s">
        <v>7</v>
      </c>
      <c r="E75" s="4">
        <v>1</v>
      </c>
      <c r="F75" s="5">
        <v>86</v>
      </c>
      <c r="G75" s="5">
        <v>86</v>
      </c>
    </row>
    <row r="76" spans="1:7" ht="15" customHeight="1">
      <c r="A76" s="3">
        <v>74</v>
      </c>
      <c r="B76" s="71"/>
      <c r="C76" s="2" t="s">
        <v>88</v>
      </c>
      <c r="D76" s="2" t="s">
        <v>7</v>
      </c>
      <c r="E76" s="4">
        <v>3</v>
      </c>
      <c r="F76" s="5">
        <v>312</v>
      </c>
      <c r="G76" s="5">
        <v>936</v>
      </c>
    </row>
    <row r="77" spans="1:7" ht="15" customHeight="1">
      <c r="A77" s="3">
        <v>75</v>
      </c>
      <c r="B77" s="71"/>
      <c r="C77" s="2" t="s">
        <v>89</v>
      </c>
      <c r="D77" s="2" t="s">
        <v>7</v>
      </c>
      <c r="E77" s="4">
        <v>11</v>
      </c>
      <c r="F77" s="5">
        <v>325.31</v>
      </c>
      <c r="G77" s="5">
        <v>3578.41</v>
      </c>
    </row>
    <row r="78" spans="1:7" ht="15" customHeight="1">
      <c r="A78" s="3">
        <v>76</v>
      </c>
      <c r="B78" s="71"/>
      <c r="C78" s="2" t="s">
        <v>90</v>
      </c>
      <c r="D78" s="2" t="s">
        <v>7</v>
      </c>
      <c r="E78" s="4">
        <v>1</v>
      </c>
      <c r="F78" s="5">
        <v>313</v>
      </c>
      <c r="G78" s="5">
        <v>313</v>
      </c>
    </row>
    <row r="79" spans="1:7" ht="15" customHeight="1">
      <c r="A79" s="3">
        <v>77</v>
      </c>
      <c r="B79" s="71"/>
      <c r="C79" s="2" t="s">
        <v>91</v>
      </c>
      <c r="D79" s="2" t="s">
        <v>7</v>
      </c>
      <c r="E79" s="4">
        <v>2</v>
      </c>
      <c r="F79" s="5">
        <v>227</v>
      </c>
      <c r="G79" s="5">
        <v>454</v>
      </c>
    </row>
    <row r="80" spans="1:7" ht="15" customHeight="1">
      <c r="A80" s="3">
        <v>78</v>
      </c>
      <c r="B80" s="71"/>
      <c r="C80" s="2" t="s">
        <v>92</v>
      </c>
      <c r="D80" s="2" t="s">
        <v>7</v>
      </c>
      <c r="E80" s="4">
        <v>2</v>
      </c>
      <c r="F80" s="5">
        <v>389</v>
      </c>
      <c r="G80" s="5">
        <v>778</v>
      </c>
    </row>
    <row r="81" spans="1:7" ht="15" customHeight="1">
      <c r="A81" s="3">
        <v>79</v>
      </c>
      <c r="B81" s="71"/>
      <c r="C81" s="2" t="s">
        <v>93</v>
      </c>
      <c r="D81" s="2" t="s">
        <v>7</v>
      </c>
      <c r="E81" s="4">
        <v>6</v>
      </c>
      <c r="F81" s="5">
        <v>686</v>
      </c>
      <c r="G81" s="5">
        <v>4116</v>
      </c>
    </row>
    <row r="82" spans="1:7" ht="15" customHeight="1">
      <c r="A82" s="3">
        <v>80</v>
      </c>
      <c r="B82" s="71"/>
      <c r="C82" s="2" t="s">
        <v>94</v>
      </c>
      <c r="D82" s="2" t="s">
        <v>7</v>
      </c>
      <c r="E82" s="4">
        <v>2</v>
      </c>
      <c r="F82" s="5">
        <v>722</v>
      </c>
      <c r="G82" s="5">
        <v>1444</v>
      </c>
    </row>
    <row r="83" spans="1:7" ht="15" customHeight="1">
      <c r="A83" s="3">
        <v>81</v>
      </c>
      <c r="B83" s="71"/>
      <c r="C83" s="2" t="s">
        <v>95</v>
      </c>
      <c r="D83" s="2" t="s">
        <v>7</v>
      </c>
      <c r="E83" s="4">
        <v>2</v>
      </c>
      <c r="F83" s="5">
        <v>753</v>
      </c>
      <c r="G83" s="5">
        <v>1506</v>
      </c>
    </row>
    <row r="84" spans="1:7" ht="15" customHeight="1">
      <c r="A84" s="3">
        <v>82</v>
      </c>
      <c r="B84" s="71"/>
      <c r="C84" s="2" t="s">
        <v>96</v>
      </c>
      <c r="D84" s="2" t="s">
        <v>7</v>
      </c>
      <c r="E84" s="4">
        <v>1</v>
      </c>
      <c r="F84" s="5">
        <v>37.5</v>
      </c>
      <c r="G84" s="5">
        <v>37.5</v>
      </c>
    </row>
    <row r="85" spans="1:7" ht="15" customHeight="1">
      <c r="A85" s="3">
        <v>83</v>
      </c>
      <c r="B85" s="71"/>
      <c r="C85" s="2" t="s">
        <v>97</v>
      </c>
      <c r="D85" s="2" t="s">
        <v>7</v>
      </c>
      <c r="E85" s="4">
        <v>1</v>
      </c>
      <c r="F85" s="5">
        <v>42</v>
      </c>
      <c r="G85" s="5">
        <v>42</v>
      </c>
    </row>
    <row r="86" spans="1:7" ht="15" customHeight="1">
      <c r="A86" s="3">
        <v>84</v>
      </c>
      <c r="B86" s="71"/>
      <c r="C86" s="2" t="s">
        <v>98</v>
      </c>
      <c r="D86" s="2" t="s">
        <v>7</v>
      </c>
      <c r="E86" s="4">
        <v>2</v>
      </c>
      <c r="F86" s="5">
        <v>57</v>
      </c>
      <c r="G86" s="5">
        <v>114</v>
      </c>
    </row>
    <row r="87" spans="1:7" ht="15" customHeight="1">
      <c r="A87" s="3">
        <v>85</v>
      </c>
      <c r="B87" s="71"/>
      <c r="C87" s="2" t="s">
        <v>99</v>
      </c>
      <c r="D87" s="2" t="s">
        <v>7</v>
      </c>
      <c r="E87" s="4">
        <v>3</v>
      </c>
      <c r="F87" s="5">
        <v>45</v>
      </c>
      <c r="G87" s="5">
        <v>135</v>
      </c>
    </row>
    <row r="88" spans="1:7" ht="15" customHeight="1">
      <c r="A88" s="3">
        <v>86</v>
      </c>
      <c r="B88" s="9"/>
      <c r="C88" s="9" t="s">
        <v>8</v>
      </c>
      <c r="D88" s="9"/>
      <c r="E88" s="10"/>
      <c r="F88" s="11"/>
      <c r="G88" s="11">
        <f>SUM(G3:G87)</f>
        <v>87378.14999999998</v>
      </c>
    </row>
    <row r="89" spans="1:7" ht="15" customHeight="1">
      <c r="A89" s="3">
        <v>87</v>
      </c>
      <c r="B89" s="81" t="s">
        <v>100</v>
      </c>
      <c r="C89" s="13" t="s">
        <v>101</v>
      </c>
      <c r="D89" s="13" t="s">
        <v>7</v>
      </c>
      <c r="E89" s="15">
        <v>1</v>
      </c>
      <c r="F89" s="14">
        <v>680</v>
      </c>
      <c r="G89" s="14">
        <v>680</v>
      </c>
    </row>
    <row r="90" spans="1:7" ht="15" customHeight="1">
      <c r="A90" s="3">
        <v>88</v>
      </c>
      <c r="B90" s="82"/>
      <c r="C90" s="13" t="s">
        <v>102</v>
      </c>
      <c r="D90" s="13" t="s">
        <v>7</v>
      </c>
      <c r="E90" s="15">
        <v>1</v>
      </c>
      <c r="F90" s="14">
        <v>790</v>
      </c>
      <c r="G90" s="14">
        <v>790</v>
      </c>
    </row>
    <row r="91" spans="1:7">
      <c r="A91" s="8"/>
      <c r="B91" s="83"/>
      <c r="C91" s="2" t="s">
        <v>103</v>
      </c>
      <c r="D91" s="13" t="s">
        <v>7</v>
      </c>
      <c r="E91" s="4">
        <v>1</v>
      </c>
      <c r="F91" s="5">
        <v>490</v>
      </c>
      <c r="G91" s="5">
        <v>490</v>
      </c>
    </row>
    <row r="92" spans="1:7" s="17" customFormat="1">
      <c r="A92" s="12">
        <v>1</v>
      </c>
      <c r="B92" s="9"/>
      <c r="C92" s="9" t="s">
        <v>8</v>
      </c>
      <c r="D92" s="9"/>
      <c r="E92" s="10"/>
      <c r="F92" s="11"/>
      <c r="G92" s="11">
        <f>SUM(G89+G90+G91)</f>
        <v>1960</v>
      </c>
    </row>
    <row r="93" spans="1:7" s="17" customFormat="1" ht="15" customHeight="1">
      <c r="A93" s="12">
        <v>2</v>
      </c>
      <c r="B93" s="77" t="s">
        <v>104</v>
      </c>
      <c r="C93" s="2" t="s">
        <v>16</v>
      </c>
      <c r="D93" s="2" t="s">
        <v>7</v>
      </c>
      <c r="E93" s="4">
        <v>1</v>
      </c>
      <c r="F93" s="5">
        <v>6334.44</v>
      </c>
      <c r="G93" s="5">
        <v>6334.44</v>
      </c>
    </row>
    <row r="94" spans="1:7" ht="15" customHeight="1">
      <c r="A94" s="12">
        <v>3</v>
      </c>
      <c r="B94" s="78"/>
      <c r="C94" s="2" t="s">
        <v>18</v>
      </c>
      <c r="D94" s="2" t="s">
        <v>7</v>
      </c>
      <c r="E94" s="4">
        <v>1</v>
      </c>
      <c r="F94" s="5">
        <v>1861.8</v>
      </c>
      <c r="G94" s="5">
        <v>1861.8</v>
      </c>
    </row>
    <row r="95" spans="1:7" ht="15" customHeight="1">
      <c r="A95" s="8"/>
      <c r="B95" s="78"/>
      <c r="C95" s="2" t="s">
        <v>19</v>
      </c>
      <c r="D95" s="2" t="s">
        <v>7</v>
      </c>
      <c r="E95" s="4">
        <v>1</v>
      </c>
      <c r="F95" s="5">
        <v>5600</v>
      </c>
      <c r="G95" s="5">
        <v>5600</v>
      </c>
    </row>
    <row r="96" spans="1:7" ht="15" customHeight="1">
      <c r="A96" s="3">
        <v>1</v>
      </c>
      <c r="B96" s="78"/>
      <c r="C96" s="2" t="s">
        <v>11</v>
      </c>
      <c r="D96" s="2" t="s">
        <v>7</v>
      </c>
      <c r="E96" s="4">
        <v>10</v>
      </c>
      <c r="F96" s="5">
        <v>900</v>
      </c>
      <c r="G96" s="5">
        <v>9000</v>
      </c>
    </row>
    <row r="97" spans="1:7" ht="15" customHeight="1">
      <c r="A97" s="3">
        <v>2</v>
      </c>
      <c r="B97" s="78"/>
      <c r="C97" s="2" t="s">
        <v>20</v>
      </c>
      <c r="D97" s="2" t="s">
        <v>7</v>
      </c>
      <c r="E97" s="4">
        <v>1</v>
      </c>
      <c r="F97" s="5">
        <v>2312.58</v>
      </c>
      <c r="G97" s="5">
        <v>2312.58</v>
      </c>
    </row>
    <row r="98" spans="1:7" ht="15" customHeight="1">
      <c r="A98" s="3">
        <v>3</v>
      </c>
      <c r="B98" s="78"/>
      <c r="C98" s="2" t="s">
        <v>21</v>
      </c>
      <c r="D98" s="2" t="s">
        <v>7</v>
      </c>
      <c r="E98" s="4">
        <v>10</v>
      </c>
      <c r="F98" s="5">
        <v>791.34</v>
      </c>
      <c r="G98" s="5">
        <v>7913.4</v>
      </c>
    </row>
    <row r="99" spans="1:7" ht="15" customHeight="1">
      <c r="A99" s="3">
        <v>4</v>
      </c>
      <c r="B99" s="78"/>
      <c r="C99" s="2" t="s">
        <v>22</v>
      </c>
      <c r="D99" s="2" t="s">
        <v>7</v>
      </c>
      <c r="E99" s="4">
        <v>1</v>
      </c>
      <c r="F99" s="5">
        <v>1200</v>
      </c>
      <c r="G99" s="5">
        <v>1200</v>
      </c>
    </row>
    <row r="100" spans="1:7" ht="15" customHeight="1">
      <c r="A100" s="3">
        <v>5</v>
      </c>
      <c r="B100" s="78"/>
      <c r="C100" s="2" t="s">
        <v>23</v>
      </c>
      <c r="D100" s="2" t="s">
        <v>7</v>
      </c>
      <c r="E100" s="4">
        <v>1</v>
      </c>
      <c r="F100" s="5">
        <v>230</v>
      </c>
      <c r="G100" s="5">
        <v>230</v>
      </c>
    </row>
    <row r="101" spans="1:7" ht="15" customHeight="1">
      <c r="A101" s="3">
        <v>6</v>
      </c>
      <c r="B101" s="78"/>
      <c r="C101" s="2" t="s">
        <v>24</v>
      </c>
      <c r="D101" s="2" t="s">
        <v>7</v>
      </c>
      <c r="E101" s="4">
        <v>1</v>
      </c>
      <c r="F101" s="5">
        <v>55</v>
      </c>
      <c r="G101" s="5">
        <v>55</v>
      </c>
    </row>
    <row r="102" spans="1:7" ht="15" customHeight="1">
      <c r="A102" s="3">
        <v>7</v>
      </c>
      <c r="B102" s="78"/>
      <c r="C102" s="2" t="s">
        <v>25</v>
      </c>
      <c r="D102" s="2" t="s">
        <v>7</v>
      </c>
      <c r="E102" s="4">
        <v>1</v>
      </c>
      <c r="F102" s="5">
        <v>300</v>
      </c>
      <c r="G102" s="5">
        <v>300</v>
      </c>
    </row>
    <row r="103" spans="1:7" ht="15" customHeight="1">
      <c r="A103" s="3">
        <v>8</v>
      </c>
      <c r="B103" s="78"/>
      <c r="C103" s="2" t="s">
        <v>26</v>
      </c>
      <c r="D103" s="2" t="s">
        <v>7</v>
      </c>
      <c r="E103" s="4">
        <v>4</v>
      </c>
      <c r="F103" s="5">
        <v>225</v>
      </c>
      <c r="G103" s="5">
        <v>900</v>
      </c>
    </row>
    <row r="104" spans="1:7" ht="15" customHeight="1">
      <c r="A104" s="3">
        <v>9</v>
      </c>
      <c r="B104" s="78"/>
      <c r="C104" s="2" t="s">
        <v>27</v>
      </c>
      <c r="D104" s="2" t="s">
        <v>7</v>
      </c>
      <c r="E104" s="4">
        <v>6</v>
      </c>
      <c r="F104" s="5">
        <v>190</v>
      </c>
      <c r="G104" s="5">
        <v>1140</v>
      </c>
    </row>
    <row r="105" spans="1:7" ht="15" customHeight="1">
      <c r="A105" s="3">
        <v>10</v>
      </c>
      <c r="B105" s="78"/>
      <c r="C105" s="2" t="s">
        <v>28</v>
      </c>
      <c r="D105" s="2" t="s">
        <v>7</v>
      </c>
      <c r="E105" s="4">
        <v>1</v>
      </c>
      <c r="F105" s="5">
        <v>150</v>
      </c>
      <c r="G105" s="5">
        <v>150</v>
      </c>
    </row>
    <row r="106" spans="1:7" ht="15" customHeight="1">
      <c r="A106" s="3">
        <v>11</v>
      </c>
      <c r="B106" s="78"/>
      <c r="C106" s="2" t="s">
        <v>38</v>
      </c>
      <c r="D106" s="2" t="s">
        <v>7</v>
      </c>
      <c r="E106" s="4">
        <v>2</v>
      </c>
      <c r="F106" s="5">
        <v>20</v>
      </c>
      <c r="G106" s="5">
        <v>40</v>
      </c>
    </row>
    <row r="107" spans="1:7" ht="15" customHeight="1">
      <c r="A107" s="3">
        <v>12</v>
      </c>
      <c r="B107" s="78"/>
      <c r="C107" s="2" t="s">
        <v>39</v>
      </c>
      <c r="D107" s="2" t="s">
        <v>7</v>
      </c>
      <c r="E107" s="4">
        <v>4</v>
      </c>
      <c r="F107" s="5">
        <v>188</v>
      </c>
      <c r="G107" s="5">
        <v>752</v>
      </c>
    </row>
    <row r="108" spans="1:7" ht="15" customHeight="1">
      <c r="A108" s="3">
        <v>13</v>
      </c>
      <c r="B108" s="78"/>
      <c r="C108" s="2" t="s">
        <v>37</v>
      </c>
      <c r="D108" s="2" t="s">
        <v>7</v>
      </c>
      <c r="E108" s="4">
        <v>2</v>
      </c>
      <c r="F108" s="5">
        <v>200</v>
      </c>
      <c r="G108" s="5">
        <v>400</v>
      </c>
    </row>
    <row r="109" spans="1:7" ht="15" customHeight="1">
      <c r="A109" s="3">
        <v>14</v>
      </c>
      <c r="B109" s="78"/>
      <c r="C109" s="2" t="s">
        <v>36</v>
      </c>
      <c r="D109" s="2" t="s">
        <v>7</v>
      </c>
      <c r="E109" s="4">
        <v>10</v>
      </c>
      <c r="F109" s="5">
        <v>50</v>
      </c>
      <c r="G109" s="5">
        <v>500</v>
      </c>
    </row>
    <row r="110" spans="1:7" ht="15" customHeight="1">
      <c r="A110" s="3">
        <v>15</v>
      </c>
      <c r="B110" s="78"/>
      <c r="C110" s="2" t="s">
        <v>33</v>
      </c>
      <c r="D110" s="2" t="s">
        <v>7</v>
      </c>
      <c r="E110" s="4">
        <v>5</v>
      </c>
      <c r="F110" s="5">
        <v>45</v>
      </c>
      <c r="G110" s="5">
        <v>225</v>
      </c>
    </row>
    <row r="111" spans="1:7" ht="15" customHeight="1">
      <c r="A111" s="3">
        <v>16</v>
      </c>
      <c r="B111" s="78"/>
      <c r="C111" s="2" t="s">
        <v>34</v>
      </c>
      <c r="D111" s="2" t="s">
        <v>7</v>
      </c>
      <c r="E111" s="4">
        <v>7</v>
      </c>
      <c r="F111" s="5">
        <v>46.5</v>
      </c>
      <c r="G111" s="5">
        <v>325.5</v>
      </c>
    </row>
    <row r="112" spans="1:7" ht="15" customHeight="1">
      <c r="A112" s="3">
        <v>17</v>
      </c>
      <c r="B112" s="78"/>
      <c r="C112" s="2" t="s">
        <v>35</v>
      </c>
      <c r="D112" s="2" t="s">
        <v>7</v>
      </c>
      <c r="E112" s="4">
        <v>7</v>
      </c>
      <c r="F112" s="5">
        <v>60</v>
      </c>
      <c r="G112" s="5">
        <v>420</v>
      </c>
    </row>
    <row r="113" spans="1:7" ht="15" customHeight="1">
      <c r="A113" s="3">
        <v>18</v>
      </c>
      <c r="B113" s="78"/>
      <c r="C113" s="2" t="s">
        <v>40</v>
      </c>
      <c r="D113" s="2" t="s">
        <v>7</v>
      </c>
      <c r="E113" s="4">
        <v>1</v>
      </c>
      <c r="F113" s="5">
        <v>125.07</v>
      </c>
      <c r="G113" s="5">
        <v>125.07</v>
      </c>
    </row>
    <row r="114" spans="1:7" ht="15" customHeight="1">
      <c r="A114" s="3">
        <v>19</v>
      </c>
      <c r="B114" s="78"/>
      <c r="C114" s="2" t="s">
        <v>40</v>
      </c>
      <c r="D114" s="2" t="s">
        <v>7</v>
      </c>
      <c r="E114" s="4">
        <v>2</v>
      </c>
      <c r="F114" s="5">
        <v>125</v>
      </c>
      <c r="G114" s="5">
        <v>250</v>
      </c>
    </row>
    <row r="115" spans="1:7" ht="15" customHeight="1">
      <c r="A115" s="3">
        <v>20</v>
      </c>
      <c r="B115" s="78"/>
      <c r="C115" s="2" t="s">
        <v>40</v>
      </c>
      <c r="D115" s="2" t="s">
        <v>7</v>
      </c>
      <c r="E115" s="4">
        <v>2</v>
      </c>
      <c r="F115" s="5">
        <v>95</v>
      </c>
      <c r="G115" s="5">
        <v>190</v>
      </c>
    </row>
    <row r="116" spans="1:7" ht="15" customHeight="1">
      <c r="A116" s="3">
        <v>21</v>
      </c>
      <c r="B116" s="78"/>
      <c r="C116" s="2" t="s">
        <v>29</v>
      </c>
      <c r="D116" s="2" t="s">
        <v>7</v>
      </c>
      <c r="E116" s="4">
        <v>1</v>
      </c>
      <c r="F116" s="5">
        <v>300</v>
      </c>
      <c r="G116" s="5">
        <v>300</v>
      </c>
    </row>
    <row r="117" spans="1:7" ht="15" customHeight="1">
      <c r="A117" s="3">
        <v>22</v>
      </c>
      <c r="B117" s="78"/>
      <c r="C117" s="2" t="s">
        <v>30</v>
      </c>
      <c r="D117" s="2" t="s">
        <v>7</v>
      </c>
      <c r="E117" s="4">
        <v>1</v>
      </c>
      <c r="F117" s="5">
        <v>420</v>
      </c>
      <c r="G117" s="5">
        <v>420</v>
      </c>
    </row>
    <row r="118" spans="1:7" ht="15" customHeight="1">
      <c r="A118" s="3">
        <v>23</v>
      </c>
      <c r="B118" s="78"/>
      <c r="C118" s="2" t="s">
        <v>31</v>
      </c>
      <c r="D118" s="2" t="s">
        <v>7</v>
      </c>
      <c r="E118" s="4">
        <v>1</v>
      </c>
      <c r="F118" s="5">
        <v>200</v>
      </c>
      <c r="G118" s="5">
        <v>200</v>
      </c>
    </row>
    <row r="119" spans="1:7" ht="15" customHeight="1">
      <c r="A119" s="3">
        <v>24</v>
      </c>
      <c r="B119" s="78"/>
      <c r="C119" s="2" t="s">
        <v>32</v>
      </c>
      <c r="D119" s="2" t="s">
        <v>7</v>
      </c>
      <c r="E119" s="4">
        <v>1</v>
      </c>
      <c r="F119" s="5">
        <v>100</v>
      </c>
      <c r="G119" s="5">
        <v>100</v>
      </c>
    </row>
    <row r="120" spans="1:7" ht="15" customHeight="1">
      <c r="A120" s="3">
        <v>25</v>
      </c>
      <c r="B120" s="78"/>
      <c r="C120" s="2" t="s">
        <v>41</v>
      </c>
      <c r="D120" s="2" t="s">
        <v>7</v>
      </c>
      <c r="E120" s="4">
        <v>1</v>
      </c>
      <c r="F120" s="5">
        <v>311.39999999999998</v>
      </c>
      <c r="G120" s="5">
        <v>311.39999999999998</v>
      </c>
    </row>
    <row r="121" spans="1:7" ht="15" customHeight="1">
      <c r="A121" s="3">
        <v>26</v>
      </c>
      <c r="B121" s="78"/>
      <c r="C121" s="2" t="s">
        <v>42</v>
      </c>
      <c r="D121" s="2" t="s">
        <v>7</v>
      </c>
      <c r="E121" s="4">
        <v>1</v>
      </c>
      <c r="F121" s="5">
        <v>382.7</v>
      </c>
      <c r="G121" s="5">
        <v>382.7</v>
      </c>
    </row>
    <row r="122" spans="1:7" ht="15" customHeight="1">
      <c r="A122" s="3">
        <v>27</v>
      </c>
      <c r="B122" s="78"/>
      <c r="C122" s="2" t="s">
        <v>43</v>
      </c>
      <c r="D122" s="2" t="s">
        <v>7</v>
      </c>
      <c r="E122" s="4">
        <v>1</v>
      </c>
      <c r="F122" s="5">
        <v>161.1</v>
      </c>
      <c r="G122" s="5">
        <v>161.1</v>
      </c>
    </row>
    <row r="123" spans="1:7" ht="15" customHeight="1">
      <c r="A123" s="3">
        <v>28</v>
      </c>
      <c r="B123" s="78"/>
      <c r="C123" s="2" t="s">
        <v>45</v>
      </c>
      <c r="D123" s="2" t="s">
        <v>7</v>
      </c>
      <c r="E123" s="4">
        <v>1</v>
      </c>
      <c r="F123" s="5">
        <v>367.57</v>
      </c>
      <c r="G123" s="5">
        <v>367.57</v>
      </c>
    </row>
    <row r="124" spans="1:7" ht="15" customHeight="1">
      <c r="A124" s="3">
        <v>29</v>
      </c>
      <c r="B124" s="78"/>
      <c r="C124" s="2" t="s">
        <v>48</v>
      </c>
      <c r="D124" s="2" t="s">
        <v>7</v>
      </c>
      <c r="E124" s="4">
        <v>1</v>
      </c>
      <c r="F124" s="5">
        <v>285.60000000000002</v>
      </c>
      <c r="G124" s="5">
        <v>285.60000000000002</v>
      </c>
    </row>
    <row r="125" spans="1:7" ht="15" customHeight="1">
      <c r="A125" s="3">
        <v>30</v>
      </c>
      <c r="B125" s="78"/>
      <c r="C125" s="2" t="s">
        <v>50</v>
      </c>
      <c r="D125" s="2" t="s">
        <v>7</v>
      </c>
      <c r="E125" s="4">
        <v>1</v>
      </c>
      <c r="F125" s="5">
        <v>285.3</v>
      </c>
      <c r="G125" s="5">
        <v>285.3</v>
      </c>
    </row>
    <row r="126" spans="1:7" ht="15" customHeight="1">
      <c r="A126" s="3">
        <v>31</v>
      </c>
      <c r="B126" s="78"/>
      <c r="C126" s="2" t="s">
        <v>49</v>
      </c>
      <c r="D126" s="2" t="s">
        <v>7</v>
      </c>
      <c r="E126" s="4">
        <v>1</v>
      </c>
      <c r="F126" s="5">
        <v>467.25</v>
      </c>
      <c r="G126" s="5">
        <v>467.25</v>
      </c>
    </row>
    <row r="127" spans="1:7" ht="15" customHeight="1">
      <c r="A127" s="3">
        <v>32</v>
      </c>
      <c r="B127" s="78"/>
      <c r="C127" s="2" t="s">
        <v>47</v>
      </c>
      <c r="D127" s="2" t="s">
        <v>7</v>
      </c>
      <c r="E127" s="4">
        <v>1</v>
      </c>
      <c r="F127" s="5">
        <v>179.1</v>
      </c>
      <c r="G127" s="5">
        <v>179.1</v>
      </c>
    </row>
    <row r="128" spans="1:7" ht="15" customHeight="1">
      <c r="A128" s="3">
        <v>33</v>
      </c>
      <c r="B128" s="78"/>
      <c r="C128" s="2" t="s">
        <v>46</v>
      </c>
      <c r="D128" s="2" t="s">
        <v>7</v>
      </c>
      <c r="E128" s="4">
        <v>1</v>
      </c>
      <c r="F128" s="5">
        <v>237.15</v>
      </c>
      <c r="G128" s="5">
        <v>237.15</v>
      </c>
    </row>
    <row r="129" spans="1:7" ht="15" customHeight="1">
      <c r="A129" s="3">
        <v>34</v>
      </c>
      <c r="B129" s="78"/>
      <c r="C129" s="2" t="s">
        <v>44</v>
      </c>
      <c r="D129" s="2" t="s">
        <v>7</v>
      </c>
      <c r="E129" s="4">
        <v>1</v>
      </c>
      <c r="F129" s="5">
        <v>395.1</v>
      </c>
      <c r="G129" s="5">
        <v>395.1</v>
      </c>
    </row>
    <row r="130" spans="1:7" ht="15" customHeight="1">
      <c r="A130" s="3">
        <v>35</v>
      </c>
      <c r="B130" s="78"/>
      <c r="C130" s="2" t="s">
        <v>51</v>
      </c>
      <c r="D130" s="2" t="s">
        <v>7</v>
      </c>
      <c r="E130" s="4">
        <v>10</v>
      </c>
      <c r="F130" s="5">
        <v>1099.98</v>
      </c>
      <c r="G130" s="5">
        <v>10999.8</v>
      </c>
    </row>
    <row r="131" spans="1:7" ht="15" customHeight="1">
      <c r="A131" s="3">
        <v>36</v>
      </c>
      <c r="B131" s="78"/>
      <c r="C131" s="2" t="s">
        <v>52</v>
      </c>
      <c r="D131" s="2" t="s">
        <v>7</v>
      </c>
      <c r="E131" s="4">
        <v>1</v>
      </c>
      <c r="F131" s="5">
        <v>2200</v>
      </c>
      <c r="G131" s="5">
        <v>2200</v>
      </c>
    </row>
    <row r="132" spans="1:7" ht="15" customHeight="1">
      <c r="A132" s="3">
        <v>37</v>
      </c>
      <c r="B132" s="78"/>
      <c r="C132" s="2" t="s">
        <v>53</v>
      </c>
      <c r="D132" s="2" t="s">
        <v>7</v>
      </c>
      <c r="E132" s="4">
        <v>1</v>
      </c>
      <c r="F132" s="5">
        <v>3900</v>
      </c>
      <c r="G132" s="5">
        <v>3900</v>
      </c>
    </row>
    <row r="133" spans="1:7" ht="15" customHeight="1">
      <c r="A133" s="3">
        <v>38</v>
      </c>
      <c r="B133" s="78"/>
      <c r="C133" s="2" t="s">
        <v>54</v>
      </c>
      <c r="D133" s="2" t="s">
        <v>7</v>
      </c>
      <c r="E133" s="4">
        <v>5</v>
      </c>
      <c r="F133" s="5">
        <v>46</v>
      </c>
      <c r="G133" s="5">
        <v>230</v>
      </c>
    </row>
    <row r="134" spans="1:7" ht="15" customHeight="1">
      <c r="A134" s="3">
        <v>39</v>
      </c>
      <c r="B134" s="78"/>
      <c r="C134" s="2" t="s">
        <v>55</v>
      </c>
      <c r="D134" s="2" t="s">
        <v>7</v>
      </c>
      <c r="E134" s="4">
        <v>2</v>
      </c>
      <c r="F134" s="5">
        <v>30</v>
      </c>
      <c r="G134" s="5">
        <v>60</v>
      </c>
    </row>
    <row r="135" spans="1:7" ht="15" customHeight="1">
      <c r="A135" s="3">
        <v>40</v>
      </c>
      <c r="B135" s="78"/>
      <c r="C135" s="2" t="s">
        <v>56</v>
      </c>
      <c r="D135" s="2" t="s">
        <v>7</v>
      </c>
      <c r="E135" s="4">
        <v>10</v>
      </c>
      <c r="F135" s="5">
        <v>9.5</v>
      </c>
      <c r="G135" s="5">
        <v>95</v>
      </c>
    </row>
    <row r="136" spans="1:7" ht="15" customHeight="1">
      <c r="A136" s="3">
        <v>41</v>
      </c>
      <c r="B136" s="78"/>
      <c r="C136" s="2" t="s">
        <v>57</v>
      </c>
      <c r="D136" s="2" t="s">
        <v>7</v>
      </c>
      <c r="E136" s="4">
        <v>20</v>
      </c>
      <c r="F136" s="5">
        <v>30.3</v>
      </c>
      <c r="G136" s="5">
        <v>606</v>
      </c>
    </row>
    <row r="137" spans="1:7" ht="15" customHeight="1">
      <c r="A137" s="3">
        <v>42</v>
      </c>
      <c r="B137" s="78"/>
      <c r="C137" s="2" t="s">
        <v>58</v>
      </c>
      <c r="D137" s="2" t="s">
        <v>7</v>
      </c>
      <c r="E137" s="4">
        <v>20</v>
      </c>
      <c r="F137" s="5">
        <v>22.38</v>
      </c>
      <c r="G137" s="5">
        <v>447.6</v>
      </c>
    </row>
    <row r="138" spans="1:7" ht="15" customHeight="1">
      <c r="A138" s="3">
        <v>43</v>
      </c>
      <c r="B138" s="78"/>
      <c r="C138" s="2" t="s">
        <v>59</v>
      </c>
      <c r="D138" s="2" t="s">
        <v>7</v>
      </c>
      <c r="E138" s="4">
        <v>50</v>
      </c>
      <c r="F138" s="5">
        <v>15</v>
      </c>
      <c r="G138" s="5">
        <v>750</v>
      </c>
    </row>
    <row r="139" spans="1:7" ht="15" customHeight="1">
      <c r="A139" s="3">
        <v>44</v>
      </c>
      <c r="B139" s="78"/>
      <c r="C139" s="2" t="s">
        <v>60</v>
      </c>
      <c r="D139" s="2" t="s">
        <v>7</v>
      </c>
      <c r="E139" s="4">
        <v>14</v>
      </c>
      <c r="F139" s="5">
        <v>178.15199999999999</v>
      </c>
      <c r="G139" s="5">
        <v>2672.28</v>
      </c>
    </row>
    <row r="140" spans="1:7" ht="15" customHeight="1">
      <c r="A140" s="3">
        <v>45</v>
      </c>
      <c r="B140" s="78"/>
      <c r="C140" s="2" t="s">
        <v>61</v>
      </c>
      <c r="D140" s="2" t="s">
        <v>7</v>
      </c>
      <c r="E140" s="4">
        <v>7</v>
      </c>
      <c r="F140" s="5">
        <v>31.2</v>
      </c>
      <c r="G140" s="5">
        <v>218.4</v>
      </c>
    </row>
    <row r="141" spans="1:7" ht="15" customHeight="1">
      <c r="A141" s="3">
        <v>46</v>
      </c>
      <c r="B141" s="78"/>
      <c r="C141" s="2" t="s">
        <v>62</v>
      </c>
      <c r="D141" s="2" t="s">
        <v>7</v>
      </c>
      <c r="E141" s="4">
        <v>2</v>
      </c>
      <c r="F141" s="5">
        <v>41.005000000000003</v>
      </c>
      <c r="G141" s="5">
        <v>82.01</v>
      </c>
    </row>
    <row r="142" spans="1:7" ht="15" customHeight="1">
      <c r="A142" s="3">
        <v>47</v>
      </c>
      <c r="B142" s="78"/>
      <c r="C142" s="2" t="s">
        <v>63</v>
      </c>
      <c r="D142" s="2" t="s">
        <v>7</v>
      </c>
      <c r="E142" s="4">
        <v>20</v>
      </c>
      <c r="F142" s="5">
        <v>35.520000000000003</v>
      </c>
      <c r="G142" s="5">
        <v>710.4</v>
      </c>
    </row>
    <row r="143" spans="1:7" ht="15" customHeight="1">
      <c r="A143" s="3">
        <v>48</v>
      </c>
      <c r="B143" s="78"/>
      <c r="C143" s="2" t="s">
        <v>64</v>
      </c>
      <c r="D143" s="2" t="s">
        <v>7</v>
      </c>
      <c r="E143" s="4">
        <v>20</v>
      </c>
      <c r="F143" s="5">
        <v>82.8</v>
      </c>
      <c r="G143" s="5">
        <v>1656</v>
      </c>
    </row>
    <row r="144" spans="1:7" ht="15" customHeight="1">
      <c r="A144" s="3">
        <v>49</v>
      </c>
      <c r="B144" s="78"/>
      <c r="C144" s="2" t="s">
        <v>65</v>
      </c>
      <c r="D144" s="2" t="s">
        <v>7</v>
      </c>
      <c r="E144" s="4">
        <v>20</v>
      </c>
      <c r="F144" s="5">
        <v>39.36</v>
      </c>
      <c r="G144" s="5">
        <v>787.2</v>
      </c>
    </row>
    <row r="145" spans="1:7" ht="15" customHeight="1">
      <c r="A145" s="3">
        <v>50</v>
      </c>
      <c r="B145" s="78"/>
      <c r="C145" s="2" t="s">
        <v>66</v>
      </c>
      <c r="D145" s="2" t="s">
        <v>7</v>
      </c>
      <c r="E145" s="4">
        <v>5</v>
      </c>
      <c r="F145" s="5">
        <v>31.32</v>
      </c>
      <c r="G145" s="5">
        <v>156.6</v>
      </c>
    </row>
    <row r="146" spans="1:7" ht="15" customHeight="1">
      <c r="A146" s="3">
        <v>51</v>
      </c>
      <c r="B146" s="79"/>
      <c r="C146" s="9" t="s">
        <v>8</v>
      </c>
      <c r="D146" s="9"/>
      <c r="E146" s="10"/>
      <c r="F146" s="11"/>
      <c r="G146" s="11">
        <f>SUM(G93:G145)</f>
        <v>69888.349999999991</v>
      </c>
    </row>
    <row r="147" spans="1:7">
      <c r="G147" s="7">
        <f>SUM(G146,G92,G88)</f>
        <v>159226.49999999997</v>
      </c>
    </row>
  </sheetData>
  <mergeCells count="3">
    <mergeCell ref="B93:B146"/>
    <mergeCell ref="A1:G1"/>
    <mergeCell ref="B89:B91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38"/>
  <sheetViews>
    <sheetView view="pageBreakPreview" topLeftCell="A16" zoomScale="89" zoomScaleSheetLayoutView="89" workbookViewId="0">
      <selection activeCell="G39" sqref="G39"/>
    </sheetView>
  </sheetViews>
  <sheetFormatPr defaultRowHeight="15"/>
  <cols>
    <col min="1" max="1" width="3.85546875" style="22" customWidth="1"/>
    <col min="2" max="2" width="29.42578125" style="1" customWidth="1"/>
    <col min="3" max="3" width="39.8554687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16384" width="9.140625" style="1"/>
  </cols>
  <sheetData>
    <row r="1" spans="1:7" ht="18.75">
      <c r="A1" s="80" t="s">
        <v>14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>
      <c r="A3" s="3">
        <v>1</v>
      </c>
      <c r="B3" s="77" t="s">
        <v>105</v>
      </c>
      <c r="C3" s="2" t="s">
        <v>107</v>
      </c>
      <c r="D3" s="2" t="s">
        <v>7</v>
      </c>
      <c r="E3" s="4">
        <v>200</v>
      </c>
      <c r="F3" s="5">
        <v>8</v>
      </c>
      <c r="G3" s="5">
        <f>E3*F3</f>
        <v>1600</v>
      </c>
    </row>
    <row r="4" spans="1:7">
      <c r="A4" s="3">
        <v>2</v>
      </c>
      <c r="B4" s="78"/>
      <c r="C4" s="2" t="s">
        <v>106</v>
      </c>
      <c r="D4" s="2" t="s">
        <v>7</v>
      </c>
      <c r="E4" s="4">
        <v>200</v>
      </c>
      <c r="F4" s="5">
        <v>6</v>
      </c>
      <c r="G4" s="5">
        <f t="shared" ref="G4:G12" si="0">E4*F4</f>
        <v>1200</v>
      </c>
    </row>
    <row r="5" spans="1:7">
      <c r="A5" s="3">
        <v>3</v>
      </c>
      <c r="B5" s="78"/>
      <c r="C5" s="2" t="s">
        <v>108</v>
      </c>
      <c r="D5" s="2" t="s">
        <v>7</v>
      </c>
      <c r="E5" s="4">
        <v>30</v>
      </c>
      <c r="F5" s="5">
        <v>330</v>
      </c>
      <c r="G5" s="5">
        <f t="shared" si="0"/>
        <v>9900</v>
      </c>
    </row>
    <row r="6" spans="1:7">
      <c r="A6" s="3">
        <v>4</v>
      </c>
      <c r="B6" s="78"/>
      <c r="C6" s="2" t="s">
        <v>109</v>
      </c>
      <c r="D6" s="2" t="s">
        <v>110</v>
      </c>
      <c r="E6" s="4">
        <v>2</v>
      </c>
      <c r="F6" s="5">
        <v>85</v>
      </c>
      <c r="G6" s="5">
        <f t="shared" si="0"/>
        <v>170</v>
      </c>
    </row>
    <row r="7" spans="1:7">
      <c r="A7" s="3">
        <v>5</v>
      </c>
      <c r="B7" s="78"/>
      <c r="C7" s="2" t="s">
        <v>111</v>
      </c>
      <c r="D7" s="2" t="s">
        <v>110</v>
      </c>
      <c r="E7" s="4">
        <v>0.5</v>
      </c>
      <c r="F7" s="5">
        <v>70</v>
      </c>
      <c r="G7" s="5">
        <f t="shared" si="0"/>
        <v>35</v>
      </c>
    </row>
    <row r="8" spans="1:7">
      <c r="A8" s="3">
        <v>6</v>
      </c>
      <c r="B8" s="78"/>
      <c r="C8" s="2" t="s">
        <v>112</v>
      </c>
      <c r="D8" s="2" t="s">
        <v>7</v>
      </c>
      <c r="E8" s="4">
        <v>200</v>
      </c>
      <c r="F8" s="5">
        <v>0.7</v>
      </c>
      <c r="G8" s="5">
        <f t="shared" si="0"/>
        <v>140</v>
      </c>
    </row>
    <row r="9" spans="1:7">
      <c r="A9" s="3">
        <v>7</v>
      </c>
      <c r="B9" s="78"/>
      <c r="C9" s="2" t="s">
        <v>113</v>
      </c>
      <c r="D9" s="2" t="s">
        <v>7</v>
      </c>
      <c r="E9" s="4">
        <v>10</v>
      </c>
      <c r="F9" s="5">
        <v>460</v>
      </c>
      <c r="G9" s="5">
        <f t="shared" si="0"/>
        <v>4600</v>
      </c>
    </row>
    <row r="10" spans="1:7">
      <c r="A10" s="3">
        <v>8</v>
      </c>
      <c r="B10" s="78"/>
      <c r="C10" s="2" t="s">
        <v>114</v>
      </c>
      <c r="D10" s="31" t="s">
        <v>115</v>
      </c>
      <c r="E10" s="4">
        <v>360</v>
      </c>
      <c r="F10" s="5">
        <v>48</v>
      </c>
      <c r="G10" s="5">
        <f t="shared" si="0"/>
        <v>17280</v>
      </c>
    </row>
    <row r="11" spans="1:7">
      <c r="A11" s="3">
        <v>9</v>
      </c>
      <c r="B11" s="78"/>
      <c r="C11" s="2" t="s">
        <v>116</v>
      </c>
      <c r="D11" s="2" t="s">
        <v>7</v>
      </c>
      <c r="E11" s="4">
        <v>10</v>
      </c>
      <c r="F11" s="5">
        <v>35.799999999999997</v>
      </c>
      <c r="G11" s="5">
        <f t="shared" si="0"/>
        <v>358</v>
      </c>
    </row>
    <row r="12" spans="1:7">
      <c r="A12" s="3">
        <v>10</v>
      </c>
      <c r="B12" s="78"/>
      <c r="C12" s="2" t="s">
        <v>117</v>
      </c>
      <c r="D12" s="2" t="s">
        <v>7</v>
      </c>
      <c r="E12" s="4">
        <v>10</v>
      </c>
      <c r="F12" s="5">
        <v>220</v>
      </c>
      <c r="G12" s="5">
        <f t="shared" si="0"/>
        <v>2200</v>
      </c>
    </row>
    <row r="13" spans="1:7">
      <c r="A13" s="8">
        <v>34</v>
      </c>
      <c r="B13" s="9"/>
      <c r="C13" s="9" t="s">
        <v>8</v>
      </c>
      <c r="D13" s="9"/>
      <c r="E13" s="10"/>
      <c r="F13" s="11"/>
      <c r="G13" s="11">
        <f>SUM(G3:G12)</f>
        <v>37483</v>
      </c>
    </row>
    <row r="14" spans="1:7" ht="15" customHeight="1">
      <c r="A14" s="3">
        <v>1</v>
      </c>
      <c r="B14" s="64" t="s">
        <v>118</v>
      </c>
      <c r="C14" s="2" t="s">
        <v>119</v>
      </c>
      <c r="D14" s="2" t="s">
        <v>7</v>
      </c>
      <c r="E14" s="4">
        <v>1</v>
      </c>
      <c r="F14" s="5">
        <v>1347</v>
      </c>
      <c r="G14" s="5">
        <f>E14*F14</f>
        <v>1347</v>
      </c>
    </row>
    <row r="15" spans="1:7">
      <c r="A15" s="8"/>
      <c r="B15" s="9"/>
      <c r="C15" s="9" t="s">
        <v>8</v>
      </c>
      <c r="D15" s="9"/>
      <c r="E15" s="10"/>
      <c r="F15" s="11"/>
      <c r="G15" s="11">
        <f>SUM(G14)</f>
        <v>1347</v>
      </c>
    </row>
    <row r="16" spans="1:7" s="17" customFormat="1">
      <c r="A16" s="12">
        <v>1</v>
      </c>
      <c r="B16" s="81" t="s">
        <v>17</v>
      </c>
      <c r="C16" s="13" t="s">
        <v>120</v>
      </c>
      <c r="D16" s="31" t="s">
        <v>115</v>
      </c>
      <c r="E16" s="15">
        <v>11.2</v>
      </c>
      <c r="F16" s="14">
        <v>355.41</v>
      </c>
      <c r="G16" s="5">
        <f t="shared" ref="G16:G18" si="1">E16*F16</f>
        <v>3980.5920000000001</v>
      </c>
    </row>
    <row r="17" spans="1:7" s="17" customFormat="1" ht="27" customHeight="1">
      <c r="A17" s="12">
        <v>2</v>
      </c>
      <c r="B17" s="82"/>
      <c r="C17" s="27" t="s">
        <v>121</v>
      </c>
      <c r="D17" s="13" t="s">
        <v>7</v>
      </c>
      <c r="E17" s="15">
        <v>3</v>
      </c>
      <c r="F17" s="14">
        <v>178.2</v>
      </c>
      <c r="G17" s="5">
        <f t="shared" si="1"/>
        <v>534.59999999999991</v>
      </c>
    </row>
    <row r="18" spans="1:7" s="17" customFormat="1">
      <c r="A18" s="12">
        <v>3</v>
      </c>
      <c r="B18" s="82"/>
      <c r="C18" s="13" t="s">
        <v>122</v>
      </c>
      <c r="D18" s="31" t="s">
        <v>115</v>
      </c>
      <c r="E18" s="15">
        <v>5.67</v>
      </c>
      <c r="F18" s="14">
        <v>355.41</v>
      </c>
      <c r="G18" s="5">
        <f t="shared" si="1"/>
        <v>2015.1747</v>
      </c>
    </row>
    <row r="19" spans="1:7" ht="15" customHeight="1">
      <c r="A19" s="12">
        <v>4</v>
      </c>
      <c r="B19" s="82"/>
      <c r="C19" s="2" t="s">
        <v>85</v>
      </c>
      <c r="D19" s="2" t="s">
        <v>7</v>
      </c>
      <c r="E19" s="4">
        <v>4</v>
      </c>
      <c r="F19" s="5">
        <v>25</v>
      </c>
      <c r="G19" s="5">
        <f t="shared" ref="G19:G36" si="2">E19*F19</f>
        <v>100</v>
      </c>
    </row>
    <row r="20" spans="1:7" ht="15" customHeight="1">
      <c r="A20" s="12">
        <v>5</v>
      </c>
      <c r="B20" s="82"/>
      <c r="C20" s="2" t="s">
        <v>123</v>
      </c>
      <c r="D20" s="2" t="s">
        <v>7</v>
      </c>
      <c r="E20" s="4">
        <v>1</v>
      </c>
      <c r="F20" s="5">
        <v>338</v>
      </c>
      <c r="G20" s="5">
        <f t="shared" si="2"/>
        <v>338</v>
      </c>
    </row>
    <row r="21" spans="1:7" ht="15" customHeight="1">
      <c r="A21" s="12">
        <v>6</v>
      </c>
      <c r="B21" s="82"/>
      <c r="C21" s="2" t="s">
        <v>124</v>
      </c>
      <c r="D21" s="2" t="s">
        <v>76</v>
      </c>
      <c r="E21" s="4">
        <v>1</v>
      </c>
      <c r="F21" s="5">
        <v>250</v>
      </c>
      <c r="G21" s="5">
        <f t="shared" si="2"/>
        <v>250</v>
      </c>
    </row>
    <row r="22" spans="1:7" ht="15" customHeight="1">
      <c r="A22" s="12">
        <v>7</v>
      </c>
      <c r="B22" s="82"/>
      <c r="C22" s="2" t="s">
        <v>125</v>
      </c>
      <c r="D22" s="2" t="s">
        <v>7</v>
      </c>
      <c r="E22" s="4">
        <v>2</v>
      </c>
      <c r="F22" s="5">
        <v>33</v>
      </c>
      <c r="G22" s="5">
        <f t="shared" si="2"/>
        <v>66</v>
      </c>
    </row>
    <row r="23" spans="1:7" ht="15" customHeight="1">
      <c r="A23" s="12">
        <v>8</v>
      </c>
      <c r="B23" s="82"/>
      <c r="C23" s="2" t="s">
        <v>126</v>
      </c>
      <c r="D23" s="2" t="s">
        <v>76</v>
      </c>
      <c r="E23" s="4">
        <v>1</v>
      </c>
      <c r="F23" s="5">
        <v>200</v>
      </c>
      <c r="G23" s="5">
        <f t="shared" si="2"/>
        <v>200</v>
      </c>
    </row>
    <row r="24" spans="1:7">
      <c r="A24" s="12">
        <v>9</v>
      </c>
      <c r="B24" s="82"/>
      <c r="C24" s="2" t="s">
        <v>127</v>
      </c>
      <c r="D24" s="2" t="s">
        <v>76</v>
      </c>
      <c r="E24" s="4">
        <v>1</v>
      </c>
      <c r="F24" s="5">
        <v>427</v>
      </c>
      <c r="G24" s="5">
        <f t="shared" si="2"/>
        <v>427</v>
      </c>
    </row>
    <row r="25" spans="1:7">
      <c r="A25" s="12">
        <v>10</v>
      </c>
      <c r="B25" s="82"/>
      <c r="C25" s="2" t="s">
        <v>128</v>
      </c>
      <c r="D25" s="2" t="s">
        <v>76</v>
      </c>
      <c r="E25" s="4">
        <v>1</v>
      </c>
      <c r="F25" s="5">
        <v>200</v>
      </c>
      <c r="G25" s="5">
        <f t="shared" si="2"/>
        <v>200</v>
      </c>
    </row>
    <row r="26" spans="1:7">
      <c r="A26" s="12">
        <v>11</v>
      </c>
      <c r="B26" s="83"/>
      <c r="C26" s="2" t="s">
        <v>129</v>
      </c>
      <c r="D26" s="2" t="s">
        <v>7</v>
      </c>
      <c r="E26" s="4">
        <v>1</v>
      </c>
      <c r="F26" s="5">
        <v>348</v>
      </c>
      <c r="G26" s="5">
        <f t="shared" si="2"/>
        <v>348</v>
      </c>
    </row>
    <row r="27" spans="1:7" hidden="1">
      <c r="A27" s="3"/>
      <c r="B27" s="2"/>
      <c r="C27" s="2"/>
      <c r="D27" s="2"/>
      <c r="E27" s="4"/>
      <c r="F27" s="5"/>
      <c r="G27" s="5">
        <f t="shared" si="2"/>
        <v>0</v>
      </c>
    </row>
    <row r="28" spans="1:7" hidden="1">
      <c r="A28" s="3"/>
      <c r="B28" s="2"/>
      <c r="C28" s="2"/>
      <c r="D28" s="2"/>
      <c r="E28" s="4"/>
      <c r="F28" s="5"/>
      <c r="G28" s="5">
        <f t="shared" si="2"/>
        <v>0</v>
      </c>
    </row>
    <row r="29" spans="1:7" ht="33" hidden="1" customHeight="1">
      <c r="A29" s="3"/>
      <c r="B29" s="2"/>
      <c r="C29" s="2"/>
      <c r="D29" s="2"/>
      <c r="E29" s="4"/>
      <c r="F29" s="5"/>
      <c r="G29" s="5">
        <f t="shared" si="2"/>
        <v>0</v>
      </c>
    </row>
    <row r="30" spans="1:7" hidden="1">
      <c r="A30" s="3"/>
      <c r="B30" s="2"/>
      <c r="C30" s="2"/>
      <c r="D30" s="2"/>
      <c r="E30" s="4"/>
      <c r="F30" s="5"/>
      <c r="G30" s="5">
        <f t="shared" si="2"/>
        <v>0</v>
      </c>
    </row>
    <row r="31" spans="1:7" hidden="1">
      <c r="A31" s="3"/>
      <c r="B31" s="2"/>
      <c r="C31" s="2"/>
      <c r="D31" s="2"/>
      <c r="E31" s="4"/>
      <c r="F31" s="5"/>
      <c r="G31" s="5">
        <f t="shared" si="2"/>
        <v>0</v>
      </c>
    </row>
    <row r="32" spans="1:7">
      <c r="A32" s="8"/>
      <c r="B32" s="9"/>
      <c r="C32" s="9" t="s">
        <v>8</v>
      </c>
      <c r="D32" s="9"/>
      <c r="E32" s="10"/>
      <c r="F32" s="11"/>
      <c r="G32" s="11">
        <v>8459.36</v>
      </c>
    </row>
    <row r="33" spans="1:7" ht="50.25" customHeight="1">
      <c r="A33" s="3">
        <v>1</v>
      </c>
      <c r="B33" s="77" t="s">
        <v>130</v>
      </c>
      <c r="C33" s="6" t="s">
        <v>131</v>
      </c>
      <c r="D33" s="2" t="s">
        <v>7</v>
      </c>
      <c r="E33" s="4">
        <v>1</v>
      </c>
      <c r="F33" s="5">
        <v>1264.98</v>
      </c>
      <c r="G33" s="5">
        <f t="shared" si="2"/>
        <v>1264.98</v>
      </c>
    </row>
    <row r="34" spans="1:7" ht="51.75" customHeight="1">
      <c r="A34" s="3">
        <v>2</v>
      </c>
      <c r="B34" s="78"/>
      <c r="C34" s="2" t="s">
        <v>132</v>
      </c>
      <c r="D34" s="2" t="s">
        <v>7</v>
      </c>
      <c r="E34" s="4">
        <v>1</v>
      </c>
      <c r="F34" s="5">
        <v>3499</v>
      </c>
      <c r="G34" s="5">
        <f t="shared" si="2"/>
        <v>3499</v>
      </c>
    </row>
    <row r="35" spans="1:7" ht="15" customHeight="1">
      <c r="A35" s="3">
        <v>3</v>
      </c>
      <c r="B35" s="78"/>
      <c r="C35" s="2" t="s">
        <v>133</v>
      </c>
      <c r="D35" s="2" t="s">
        <v>7</v>
      </c>
      <c r="E35" s="4">
        <v>42</v>
      </c>
      <c r="F35" s="5">
        <v>109.68</v>
      </c>
      <c r="G35" s="5">
        <f t="shared" si="2"/>
        <v>4606.5600000000004</v>
      </c>
    </row>
    <row r="36" spans="1:7" ht="30">
      <c r="A36" s="3">
        <v>4</v>
      </c>
      <c r="B36" s="79"/>
      <c r="C36" s="6" t="s">
        <v>134</v>
      </c>
      <c r="D36" s="2" t="s">
        <v>7</v>
      </c>
      <c r="E36" s="4">
        <v>1</v>
      </c>
      <c r="F36" s="5">
        <v>584.96</v>
      </c>
      <c r="G36" s="5">
        <f t="shared" si="2"/>
        <v>584.96</v>
      </c>
    </row>
    <row r="37" spans="1:7">
      <c r="A37" s="8"/>
      <c r="B37" s="9"/>
      <c r="C37" s="9" t="s">
        <v>8</v>
      </c>
      <c r="D37" s="9"/>
      <c r="E37" s="10"/>
      <c r="F37" s="11"/>
      <c r="G37" s="11">
        <f>SUM(G33:G36)</f>
        <v>9955.5</v>
      </c>
    </row>
    <row r="38" spans="1:7">
      <c r="G38" s="7">
        <f>SUM(G13+G15+G32+G37)</f>
        <v>57244.86</v>
      </c>
    </row>
  </sheetData>
  <mergeCells count="4">
    <mergeCell ref="A1:G1"/>
    <mergeCell ref="B3:B12"/>
    <mergeCell ref="B16:B26"/>
    <mergeCell ref="B33:B36"/>
  </mergeCells>
  <pageMargins left="0.70866141732283472" right="0.16" top="0.96" bottom="0.2" header="0.31496062992125984" footer="0.31496062992125984"/>
  <pageSetup paperSize="9" scale="80" orientation="landscape" r:id="rId1"/>
  <rowBreaks count="1" manualBreakCount="1">
    <brk id="24" max="16383" man="1"/>
  </rowBreaks>
  <colBreaks count="1" manualBreakCount="1">
    <brk id="6" max="407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G97"/>
  <sheetViews>
    <sheetView view="pageBreakPreview" topLeftCell="A54" zoomScaleSheetLayoutView="100" workbookViewId="0">
      <selection activeCell="G98" sqref="G98"/>
    </sheetView>
  </sheetViews>
  <sheetFormatPr defaultRowHeight="15"/>
  <cols>
    <col min="1" max="1" width="10" style="22" customWidth="1"/>
    <col min="2" max="2" width="18.140625" style="1" customWidth="1"/>
    <col min="3" max="3" width="45.5703125" style="1" customWidth="1"/>
    <col min="4" max="4" width="6" style="1" customWidth="1"/>
    <col min="5" max="5" width="7.28515625" style="24" customWidth="1"/>
    <col min="6" max="6" width="9" style="7" customWidth="1"/>
    <col min="7" max="7" width="14" style="7" customWidth="1"/>
    <col min="8" max="16384" width="9.140625" style="1"/>
  </cols>
  <sheetData>
    <row r="1" spans="1:7" ht="18.75">
      <c r="A1" s="80" t="s">
        <v>15</v>
      </c>
      <c r="B1" s="80"/>
      <c r="C1" s="80"/>
      <c r="D1" s="80"/>
      <c r="E1" s="80"/>
      <c r="F1" s="80"/>
      <c r="G1" s="80"/>
    </row>
    <row r="2" spans="1:7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ht="15" customHeight="1">
      <c r="A3" s="3">
        <v>1</v>
      </c>
      <c r="B3" s="70" t="s">
        <v>148</v>
      </c>
      <c r="C3" s="2" t="s">
        <v>136</v>
      </c>
      <c r="D3" s="2" t="s">
        <v>7</v>
      </c>
      <c r="E3" s="4">
        <v>1</v>
      </c>
      <c r="F3" s="5">
        <v>100</v>
      </c>
      <c r="G3" s="5">
        <v>100</v>
      </c>
    </row>
    <row r="4" spans="1:7" ht="15" customHeight="1">
      <c r="A4" s="3">
        <v>2</v>
      </c>
      <c r="B4" s="71"/>
      <c r="C4" s="32" t="s">
        <v>137</v>
      </c>
      <c r="D4" s="2" t="s">
        <v>7</v>
      </c>
      <c r="E4" s="4">
        <v>1</v>
      </c>
      <c r="F4" s="5">
        <v>50</v>
      </c>
      <c r="G4" s="5">
        <v>50</v>
      </c>
    </row>
    <row r="5" spans="1:7" ht="15" customHeight="1">
      <c r="A5" s="3">
        <v>3</v>
      </c>
      <c r="B5" s="71"/>
      <c r="C5" s="2" t="s">
        <v>138</v>
      </c>
      <c r="D5" s="2" t="s">
        <v>7</v>
      </c>
      <c r="E5" s="4">
        <v>15</v>
      </c>
      <c r="F5" s="5">
        <v>20</v>
      </c>
      <c r="G5" s="5">
        <v>300</v>
      </c>
    </row>
    <row r="6" spans="1:7" ht="15" customHeight="1">
      <c r="A6" s="3">
        <v>4</v>
      </c>
      <c r="B6" s="71"/>
      <c r="C6" s="2" t="s">
        <v>139</v>
      </c>
      <c r="D6" s="2" t="s">
        <v>7</v>
      </c>
      <c r="E6" s="4">
        <v>1</v>
      </c>
      <c r="F6" s="5">
        <v>200</v>
      </c>
      <c r="G6" s="5">
        <v>200</v>
      </c>
    </row>
    <row r="7" spans="1:7" ht="15" customHeight="1">
      <c r="A7" s="3">
        <v>5</v>
      </c>
      <c r="B7" s="71"/>
      <c r="C7" s="2" t="s">
        <v>140</v>
      </c>
      <c r="D7" s="2" t="s">
        <v>7</v>
      </c>
      <c r="E7" s="4">
        <v>1</v>
      </c>
      <c r="F7" s="5">
        <v>200</v>
      </c>
      <c r="G7" s="5">
        <v>200</v>
      </c>
    </row>
    <row r="8" spans="1:7" ht="15" customHeight="1">
      <c r="A8" s="3">
        <v>6</v>
      </c>
      <c r="B8" s="71"/>
      <c r="C8" s="2" t="s">
        <v>141</v>
      </c>
      <c r="D8" s="2" t="s">
        <v>7</v>
      </c>
      <c r="E8" s="4">
        <v>1</v>
      </c>
      <c r="F8" s="5">
        <v>20</v>
      </c>
      <c r="G8" s="5">
        <v>20</v>
      </c>
    </row>
    <row r="9" spans="1:7" ht="18" customHeight="1">
      <c r="A9" s="3">
        <v>7</v>
      </c>
      <c r="B9" s="71"/>
      <c r="C9" s="2" t="s">
        <v>142</v>
      </c>
      <c r="D9" s="2" t="s">
        <v>7</v>
      </c>
      <c r="E9" s="4">
        <v>1</v>
      </c>
      <c r="F9" s="5">
        <v>20</v>
      </c>
      <c r="G9" s="5">
        <v>20</v>
      </c>
    </row>
    <row r="10" spans="1:7" ht="15.75" customHeight="1">
      <c r="A10" s="3">
        <v>8</v>
      </c>
      <c r="B10" s="71"/>
      <c r="C10" s="2" t="s">
        <v>143</v>
      </c>
      <c r="D10" s="2" t="s">
        <v>7</v>
      </c>
      <c r="E10" s="4">
        <v>1</v>
      </c>
      <c r="F10" s="5">
        <v>20</v>
      </c>
      <c r="G10" s="5">
        <v>20</v>
      </c>
    </row>
    <row r="11" spans="1:7" ht="16.5" customHeight="1">
      <c r="A11" s="3">
        <v>9</v>
      </c>
      <c r="B11" s="71"/>
      <c r="C11" s="2" t="s">
        <v>144</v>
      </c>
      <c r="D11" s="2" t="s">
        <v>7</v>
      </c>
      <c r="E11" s="4">
        <v>1</v>
      </c>
      <c r="F11" s="5">
        <v>20</v>
      </c>
      <c r="G11" s="5">
        <v>20</v>
      </c>
    </row>
    <row r="12" spans="1:7" ht="18" customHeight="1">
      <c r="A12" s="3">
        <v>10</v>
      </c>
      <c r="B12" s="71"/>
      <c r="C12" s="2" t="s">
        <v>145</v>
      </c>
      <c r="D12" s="2" t="s">
        <v>7</v>
      </c>
      <c r="E12" s="4">
        <v>1</v>
      </c>
      <c r="F12" s="5">
        <v>20</v>
      </c>
      <c r="G12" s="5">
        <v>20</v>
      </c>
    </row>
    <row r="13" spans="1:7" ht="18" customHeight="1">
      <c r="A13" s="3">
        <v>11</v>
      </c>
      <c r="B13" s="71"/>
      <c r="C13" s="2" t="s">
        <v>146</v>
      </c>
      <c r="D13" s="2" t="s">
        <v>7</v>
      </c>
      <c r="E13" s="4">
        <v>1</v>
      </c>
      <c r="F13" s="5">
        <v>20</v>
      </c>
      <c r="G13" s="5">
        <v>20</v>
      </c>
    </row>
    <row r="14" spans="1:7" ht="18" customHeight="1">
      <c r="A14" s="3">
        <v>12</v>
      </c>
      <c r="B14" s="71"/>
      <c r="C14" s="6" t="s">
        <v>147</v>
      </c>
      <c r="D14" s="2" t="s">
        <v>7</v>
      </c>
      <c r="E14" s="4">
        <v>2</v>
      </c>
      <c r="F14" s="5">
        <v>80</v>
      </c>
      <c r="G14" s="5">
        <v>160</v>
      </c>
    </row>
    <row r="15" spans="1:7" ht="15" customHeight="1">
      <c r="A15" s="3">
        <v>14</v>
      </c>
      <c r="B15" s="71"/>
      <c r="C15" s="2" t="s">
        <v>155</v>
      </c>
      <c r="D15" s="2" t="s">
        <v>7</v>
      </c>
      <c r="E15" s="4">
        <v>30</v>
      </c>
      <c r="F15" s="5">
        <v>1280.75</v>
      </c>
      <c r="G15" s="5">
        <f>F15*E15</f>
        <v>38422.5</v>
      </c>
    </row>
    <row r="16" spans="1:7" ht="15" customHeight="1">
      <c r="A16" s="3">
        <v>15</v>
      </c>
      <c r="B16" s="72"/>
      <c r="C16" s="2" t="s">
        <v>156</v>
      </c>
      <c r="D16" s="2" t="s">
        <v>7</v>
      </c>
      <c r="E16" s="4">
        <v>30</v>
      </c>
      <c r="F16" s="5">
        <v>201.57</v>
      </c>
      <c r="G16" s="5">
        <f>F16*E16</f>
        <v>6047.0999999999995</v>
      </c>
    </row>
    <row r="17" spans="1:7">
      <c r="A17" s="8"/>
      <c r="B17" s="9"/>
      <c r="C17" s="9" t="s">
        <v>8</v>
      </c>
      <c r="D17" s="9"/>
      <c r="E17" s="10"/>
      <c r="F17" s="11"/>
      <c r="G17" s="11">
        <f>SUM(G3:G16)</f>
        <v>45599.6</v>
      </c>
    </row>
    <row r="18" spans="1:7" ht="21.75" customHeight="1">
      <c r="A18" s="12">
        <v>2</v>
      </c>
      <c r="B18" s="73" t="s">
        <v>149</v>
      </c>
      <c r="C18" s="2" t="s">
        <v>154</v>
      </c>
      <c r="D18" s="2" t="s">
        <v>7</v>
      </c>
      <c r="E18" s="4">
        <v>1</v>
      </c>
      <c r="F18" s="5">
        <v>4950</v>
      </c>
      <c r="G18" s="5">
        <f>F18*E18</f>
        <v>4950</v>
      </c>
    </row>
    <row r="19" spans="1:7">
      <c r="A19" s="8"/>
      <c r="B19" s="9"/>
      <c r="C19" s="9" t="s">
        <v>8</v>
      </c>
      <c r="D19" s="9"/>
      <c r="E19" s="10"/>
      <c r="F19" s="11"/>
      <c r="G19" s="11">
        <f>SUM(G18:G18)</f>
        <v>4950</v>
      </c>
    </row>
    <row r="20" spans="1:7" ht="21" customHeight="1">
      <c r="A20" s="12">
        <v>2</v>
      </c>
      <c r="B20" s="73" t="s">
        <v>150</v>
      </c>
      <c r="C20" s="2" t="s">
        <v>179</v>
      </c>
      <c r="D20" s="2" t="s">
        <v>7</v>
      </c>
      <c r="E20" s="4">
        <v>1</v>
      </c>
      <c r="F20" s="5">
        <v>4950</v>
      </c>
      <c r="G20" s="5">
        <f>F20*E20</f>
        <v>4950</v>
      </c>
    </row>
    <row r="21" spans="1:7">
      <c r="A21" s="8"/>
      <c r="B21" s="9"/>
      <c r="C21" s="9" t="s">
        <v>8</v>
      </c>
      <c r="D21" s="9"/>
      <c r="E21" s="10"/>
      <c r="F21" s="11"/>
      <c r="G21" s="11">
        <f>SUM(G20:G20)</f>
        <v>4950</v>
      </c>
    </row>
    <row r="22" spans="1:7" ht="30">
      <c r="A22" s="33">
        <v>1</v>
      </c>
      <c r="B22" s="74" t="s">
        <v>152</v>
      </c>
      <c r="C22" s="6" t="s">
        <v>153</v>
      </c>
      <c r="D22" s="2" t="s">
        <v>7</v>
      </c>
      <c r="E22" s="15">
        <v>1</v>
      </c>
      <c r="F22" s="14">
        <v>14500</v>
      </c>
      <c r="G22" s="14">
        <v>14500</v>
      </c>
    </row>
    <row r="23" spans="1:7" hidden="1">
      <c r="A23" s="12"/>
      <c r="B23" s="13"/>
      <c r="C23" s="2"/>
      <c r="D23" s="2"/>
      <c r="E23" s="15"/>
      <c r="F23" s="14"/>
      <c r="G23" s="5"/>
    </row>
    <row r="24" spans="1:7" hidden="1">
      <c r="A24" s="12"/>
      <c r="B24" s="13"/>
      <c r="C24" s="2"/>
      <c r="D24" s="2"/>
      <c r="E24" s="15"/>
      <c r="F24" s="14"/>
      <c r="G24" s="5"/>
    </row>
    <row r="25" spans="1:7" hidden="1">
      <c r="A25" s="12"/>
      <c r="B25" s="13"/>
      <c r="C25" s="2"/>
      <c r="D25" s="2"/>
      <c r="E25" s="15"/>
      <c r="F25" s="14"/>
      <c r="G25" s="5"/>
    </row>
    <row r="26" spans="1:7" hidden="1">
      <c r="A26" s="12"/>
      <c r="B26" s="13"/>
      <c r="C26" s="2"/>
      <c r="D26" s="2"/>
      <c r="E26" s="15"/>
      <c r="F26" s="14"/>
      <c r="G26" s="5"/>
    </row>
    <row r="27" spans="1:7" hidden="1">
      <c r="A27" s="12"/>
      <c r="B27" s="13"/>
      <c r="C27" s="2"/>
      <c r="D27" s="2"/>
      <c r="E27" s="15"/>
      <c r="F27" s="14"/>
      <c r="G27" s="5"/>
    </row>
    <row r="28" spans="1:7" hidden="1">
      <c r="A28" s="12"/>
      <c r="B28" s="13"/>
      <c r="C28" s="2"/>
      <c r="D28" s="2"/>
      <c r="E28" s="15"/>
      <c r="F28" s="14"/>
      <c r="G28" s="5"/>
    </row>
    <row r="29" spans="1:7" hidden="1">
      <c r="A29" s="12"/>
      <c r="B29" s="13"/>
      <c r="C29" s="2"/>
      <c r="D29" s="2"/>
      <c r="E29" s="15"/>
      <c r="F29" s="14"/>
      <c r="G29" s="5"/>
    </row>
    <row r="30" spans="1:7" hidden="1">
      <c r="A30" s="12"/>
      <c r="B30" s="13"/>
      <c r="C30" s="2"/>
      <c r="D30" s="2"/>
      <c r="E30" s="15"/>
      <c r="F30" s="14"/>
      <c r="G30" s="5"/>
    </row>
    <row r="31" spans="1:7" hidden="1">
      <c r="A31" s="12"/>
      <c r="B31" s="13"/>
      <c r="C31" s="2"/>
      <c r="D31" s="2"/>
      <c r="E31" s="15"/>
      <c r="F31" s="14"/>
      <c r="G31" s="5"/>
    </row>
    <row r="32" spans="1:7" hidden="1">
      <c r="A32" s="12"/>
      <c r="B32" s="13"/>
      <c r="C32" s="2"/>
      <c r="D32" s="2"/>
      <c r="E32" s="15"/>
      <c r="F32" s="14"/>
      <c r="G32" s="5"/>
    </row>
    <row r="33" spans="1:7" hidden="1">
      <c r="A33" s="12"/>
      <c r="B33" s="13"/>
      <c r="C33" s="2"/>
      <c r="D33" s="2"/>
      <c r="E33" s="15"/>
      <c r="F33" s="14"/>
      <c r="G33" s="5"/>
    </row>
    <row r="34" spans="1:7" hidden="1">
      <c r="A34" s="12"/>
      <c r="B34" s="13"/>
      <c r="C34" s="2"/>
      <c r="D34" s="2"/>
      <c r="E34" s="15"/>
      <c r="F34" s="14"/>
      <c r="G34" s="5"/>
    </row>
    <row r="35" spans="1:7" hidden="1">
      <c r="A35" s="12"/>
      <c r="B35" s="13"/>
      <c r="C35" s="2"/>
      <c r="D35" s="2"/>
      <c r="E35" s="15"/>
      <c r="F35" s="14"/>
      <c r="G35" s="5"/>
    </row>
    <row r="36" spans="1:7" hidden="1">
      <c r="A36" s="12"/>
      <c r="B36" s="13"/>
      <c r="C36" s="2"/>
      <c r="D36" s="2"/>
      <c r="E36" s="15"/>
      <c r="F36" s="14"/>
      <c r="G36" s="5"/>
    </row>
    <row r="37" spans="1:7" hidden="1">
      <c r="A37" s="12"/>
      <c r="B37" s="13"/>
      <c r="C37" s="2"/>
      <c r="D37" s="2"/>
      <c r="E37" s="15"/>
      <c r="F37" s="14"/>
      <c r="G37" s="5"/>
    </row>
    <row r="38" spans="1:7" hidden="1">
      <c r="A38" s="12"/>
      <c r="B38" s="13"/>
      <c r="C38" s="2"/>
      <c r="D38" s="2"/>
      <c r="E38" s="15"/>
      <c r="F38" s="14"/>
      <c r="G38" s="5"/>
    </row>
    <row r="39" spans="1:7" hidden="1">
      <c r="A39" s="12"/>
      <c r="B39" s="13"/>
      <c r="C39" s="2"/>
      <c r="D39" s="2"/>
      <c r="E39" s="15"/>
      <c r="F39" s="5"/>
      <c r="G39" s="5"/>
    </row>
    <row r="40" spans="1:7">
      <c r="A40" s="8"/>
      <c r="B40" s="9"/>
      <c r="C40" s="9" t="s">
        <v>8</v>
      </c>
      <c r="D40" s="9"/>
      <c r="E40" s="10"/>
      <c r="F40" s="11"/>
      <c r="G40" s="11">
        <f>SUM(G22:G39)</f>
        <v>14500</v>
      </c>
    </row>
    <row r="41" spans="1:7" ht="15" customHeight="1">
      <c r="A41" s="3">
        <v>2</v>
      </c>
      <c r="B41" s="75" t="s">
        <v>274</v>
      </c>
      <c r="C41" s="2" t="s">
        <v>157</v>
      </c>
      <c r="D41" s="2" t="s">
        <v>7</v>
      </c>
      <c r="E41" s="4">
        <v>1</v>
      </c>
      <c r="F41" s="5">
        <v>4950</v>
      </c>
      <c r="G41" s="5">
        <f>F41*E41</f>
        <v>4950</v>
      </c>
    </row>
    <row r="42" spans="1:7" hidden="1">
      <c r="A42" s="3"/>
      <c r="B42" s="2"/>
      <c r="C42" s="2"/>
      <c r="D42" s="2"/>
      <c r="E42" s="15"/>
      <c r="F42" s="14"/>
      <c r="G42" s="5"/>
    </row>
    <row r="43" spans="1:7" hidden="1">
      <c r="A43" s="3"/>
      <c r="B43" s="2"/>
      <c r="C43" s="2"/>
      <c r="D43" s="2"/>
      <c r="E43" s="15"/>
      <c r="F43" s="14"/>
      <c r="G43" s="5"/>
    </row>
    <row r="44" spans="1:7" hidden="1">
      <c r="A44" s="3"/>
      <c r="B44" s="2"/>
      <c r="C44" s="2"/>
      <c r="D44" s="2"/>
      <c r="E44" s="15"/>
      <c r="F44" s="14"/>
      <c r="G44" s="5"/>
    </row>
    <row r="45" spans="1:7" hidden="1">
      <c r="A45" s="3"/>
      <c r="B45" s="2"/>
      <c r="C45" s="2"/>
      <c r="D45" s="2"/>
      <c r="E45" s="15"/>
      <c r="F45" s="14"/>
      <c r="G45" s="5"/>
    </row>
    <row r="46" spans="1:7" hidden="1">
      <c r="A46" s="3"/>
      <c r="B46" s="2"/>
      <c r="C46" s="2"/>
      <c r="D46" s="2"/>
      <c r="E46" s="15"/>
      <c r="F46" s="14"/>
      <c r="G46" s="5"/>
    </row>
    <row r="47" spans="1:7" hidden="1">
      <c r="A47" s="3"/>
      <c r="B47" s="2"/>
      <c r="C47" s="2"/>
      <c r="D47" s="2"/>
      <c r="E47" s="15"/>
      <c r="F47" s="14"/>
      <c r="G47" s="5"/>
    </row>
    <row r="48" spans="1:7" hidden="1">
      <c r="A48" s="3"/>
      <c r="B48" s="2"/>
      <c r="C48" s="2"/>
      <c r="D48" s="2"/>
      <c r="E48" s="15"/>
      <c r="F48" s="14"/>
      <c r="G48" s="5"/>
    </row>
    <row r="49" spans="1:7" hidden="1">
      <c r="A49" s="3"/>
      <c r="B49" s="2"/>
      <c r="C49" s="2"/>
      <c r="D49" s="2"/>
      <c r="E49" s="15"/>
      <c r="F49" s="14"/>
      <c r="G49" s="5"/>
    </row>
    <row r="50" spans="1:7" hidden="1">
      <c r="A50" s="3"/>
      <c r="B50" s="2"/>
      <c r="C50" s="2"/>
      <c r="D50" s="2"/>
      <c r="E50" s="15"/>
      <c r="F50" s="14"/>
      <c r="G50" s="5"/>
    </row>
    <row r="51" spans="1:7" hidden="1">
      <c r="A51" s="3"/>
      <c r="B51" s="2"/>
      <c r="C51" s="2"/>
      <c r="D51" s="2"/>
      <c r="E51" s="15"/>
      <c r="F51" s="14"/>
      <c r="G51" s="5"/>
    </row>
    <row r="52" spans="1:7" hidden="1">
      <c r="A52" s="3"/>
      <c r="B52" s="2"/>
      <c r="C52" s="2"/>
      <c r="D52" s="2"/>
      <c r="E52" s="15"/>
      <c r="F52" s="14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>
      <c r="A54" s="8"/>
      <c r="B54" s="9"/>
      <c r="C54" s="9" t="s">
        <v>8</v>
      </c>
      <c r="D54" s="9"/>
      <c r="E54" s="10"/>
      <c r="F54" s="11"/>
      <c r="G54" s="11">
        <f>SUM(G41:G53)</f>
        <v>4950</v>
      </c>
    </row>
    <row r="55" spans="1:7" s="17" customFormat="1">
      <c r="A55" s="12">
        <v>1</v>
      </c>
      <c r="B55" s="81" t="s">
        <v>158</v>
      </c>
      <c r="C55" s="2" t="s">
        <v>159</v>
      </c>
      <c r="D55" s="2" t="s">
        <v>7</v>
      </c>
      <c r="E55" s="4">
        <v>1</v>
      </c>
      <c r="F55" s="5">
        <v>4950</v>
      </c>
      <c r="G55" s="5">
        <f>F55*E55</f>
        <v>4950</v>
      </c>
    </row>
    <row r="56" spans="1:7" s="17" customFormat="1">
      <c r="A56" s="12">
        <v>2</v>
      </c>
      <c r="B56" s="82"/>
      <c r="C56" s="2" t="s">
        <v>160</v>
      </c>
      <c r="D56" s="2" t="s">
        <v>7</v>
      </c>
      <c r="E56" s="4">
        <v>1</v>
      </c>
      <c r="F56" s="5">
        <v>4950</v>
      </c>
      <c r="G56" s="5">
        <f t="shared" ref="G56:G57" si="0">F56*E56</f>
        <v>4950</v>
      </c>
    </row>
    <row r="57" spans="1:7" s="17" customFormat="1">
      <c r="A57" s="12">
        <v>3</v>
      </c>
      <c r="B57" s="83"/>
      <c r="C57" s="2" t="s">
        <v>161</v>
      </c>
      <c r="D57" s="2" t="s">
        <v>7</v>
      </c>
      <c r="E57" s="4">
        <v>1</v>
      </c>
      <c r="F57" s="5">
        <v>4950</v>
      </c>
      <c r="G57" s="5">
        <f t="shared" si="0"/>
        <v>4950</v>
      </c>
    </row>
    <row r="58" spans="1:7">
      <c r="A58" s="8"/>
      <c r="B58" s="9"/>
      <c r="C58" s="9" t="s">
        <v>8</v>
      </c>
      <c r="D58" s="9"/>
      <c r="E58" s="10"/>
      <c r="F58" s="11"/>
      <c r="G58" s="11">
        <f>SUM(G55:G57)</f>
        <v>14850</v>
      </c>
    </row>
    <row r="59" spans="1:7" ht="25.5">
      <c r="A59" s="12">
        <v>1</v>
      </c>
      <c r="B59" s="65" t="s">
        <v>162</v>
      </c>
      <c r="C59" s="2" t="s">
        <v>163</v>
      </c>
      <c r="D59" s="2" t="s">
        <v>7</v>
      </c>
      <c r="E59" s="4">
        <v>1</v>
      </c>
      <c r="F59" s="5">
        <v>4950</v>
      </c>
      <c r="G59" s="5">
        <f t="shared" ref="G59" si="1">F59*E59</f>
        <v>4950</v>
      </c>
    </row>
    <row r="60" spans="1:7">
      <c r="A60" s="8"/>
      <c r="B60" s="9"/>
      <c r="C60" s="9" t="s">
        <v>8</v>
      </c>
      <c r="D60" s="9"/>
      <c r="E60" s="10"/>
      <c r="F60" s="11"/>
      <c r="G60" s="11">
        <f>SUM(G59)</f>
        <v>4950</v>
      </c>
    </row>
    <row r="61" spans="1:7">
      <c r="A61" s="3">
        <v>1</v>
      </c>
      <c r="B61" s="86" t="s">
        <v>193</v>
      </c>
      <c r="C61" s="2" t="s">
        <v>164</v>
      </c>
      <c r="D61" s="2" t="s">
        <v>7</v>
      </c>
      <c r="E61" s="4">
        <v>1</v>
      </c>
      <c r="F61" s="5">
        <v>4950</v>
      </c>
      <c r="G61" s="5">
        <f t="shared" ref="G61" si="2">F61*E61</f>
        <v>4950</v>
      </c>
    </row>
    <row r="62" spans="1:7">
      <c r="A62" s="3">
        <v>2</v>
      </c>
      <c r="B62" s="87"/>
      <c r="C62" s="2" t="s">
        <v>165</v>
      </c>
      <c r="D62" s="2" t="s">
        <v>7</v>
      </c>
      <c r="E62" s="4">
        <v>1</v>
      </c>
      <c r="F62" s="5">
        <v>4950</v>
      </c>
      <c r="G62" s="5">
        <f t="shared" ref="G62" si="3">F62*E62</f>
        <v>4950</v>
      </c>
    </row>
    <row r="63" spans="1:7" hidden="1">
      <c r="A63" s="3"/>
      <c r="B63" s="2"/>
      <c r="C63" s="16"/>
      <c r="D63" s="2"/>
      <c r="E63" s="4"/>
      <c r="F63" s="5"/>
      <c r="G63" s="5"/>
    </row>
    <row r="64" spans="1:7" hidden="1">
      <c r="A64" s="3"/>
      <c r="B64" s="2"/>
      <c r="C64" s="2"/>
      <c r="D64" s="2"/>
      <c r="E64" s="4"/>
      <c r="F64" s="5"/>
      <c r="G64" s="5"/>
    </row>
    <row r="65" spans="1:7" hidden="1">
      <c r="A65" s="3"/>
      <c r="B65" s="2"/>
      <c r="C65" s="2"/>
      <c r="D65" s="2"/>
      <c r="E65" s="4"/>
      <c r="F65" s="5"/>
      <c r="G65" s="5"/>
    </row>
    <row r="66" spans="1:7" hidden="1">
      <c r="A66" s="3"/>
      <c r="B66" s="2"/>
      <c r="C66" s="2"/>
      <c r="D66" s="2"/>
      <c r="E66" s="4"/>
      <c r="F66" s="5"/>
      <c r="G66" s="5"/>
    </row>
    <row r="67" spans="1:7" hidden="1">
      <c r="A67" s="3"/>
      <c r="B67" s="2"/>
      <c r="C67" s="2"/>
      <c r="D67" s="2"/>
      <c r="E67" s="15"/>
      <c r="F67" s="14"/>
      <c r="G67" s="5"/>
    </row>
    <row r="68" spans="1:7" ht="15.75" hidden="1">
      <c r="A68" s="3"/>
      <c r="B68" s="2"/>
      <c r="C68" s="25"/>
      <c r="D68" s="2"/>
      <c r="E68" s="15"/>
      <c r="F68" s="14"/>
      <c r="G68" s="5"/>
    </row>
    <row r="69" spans="1:7" hidden="1">
      <c r="A69" s="3"/>
      <c r="B69" s="2"/>
      <c r="C69" s="2"/>
      <c r="D69" s="2"/>
      <c r="E69" s="15"/>
      <c r="F69" s="5"/>
      <c r="G69" s="5"/>
    </row>
    <row r="70" spans="1:7" hidden="1">
      <c r="A70" s="3"/>
      <c r="B70" s="2"/>
      <c r="C70" s="2"/>
      <c r="D70" s="2"/>
      <c r="E70" s="4"/>
      <c r="F70" s="5"/>
      <c r="G70" s="5"/>
    </row>
    <row r="71" spans="1:7" hidden="1">
      <c r="A71" s="3"/>
      <c r="B71" s="2"/>
      <c r="C71" s="2"/>
      <c r="D71" s="2"/>
      <c r="E71" s="4"/>
      <c r="F71" s="5"/>
      <c r="G71" s="5"/>
    </row>
    <row r="72" spans="1:7" hidden="1">
      <c r="A72" s="3"/>
      <c r="B72" s="2"/>
      <c r="C72" s="2"/>
      <c r="D72" s="2"/>
      <c r="E72" s="4"/>
      <c r="F72" s="5"/>
      <c r="G72" s="5"/>
    </row>
    <row r="73" spans="1:7">
      <c r="A73" s="8"/>
      <c r="B73" s="9"/>
      <c r="C73" s="9" t="s">
        <v>8</v>
      </c>
      <c r="D73" s="9"/>
      <c r="E73" s="10"/>
      <c r="F73" s="11"/>
      <c r="G73" s="11">
        <f>SUM(G61:G72)</f>
        <v>9900</v>
      </c>
    </row>
    <row r="74" spans="1:7" s="17" customFormat="1">
      <c r="A74" s="12">
        <v>1</v>
      </c>
      <c r="B74" s="88" t="s">
        <v>166</v>
      </c>
      <c r="C74" s="2" t="s">
        <v>155</v>
      </c>
      <c r="D74" s="2" t="s">
        <v>7</v>
      </c>
      <c r="E74" s="4">
        <v>30</v>
      </c>
      <c r="F74" s="5">
        <v>1280.75</v>
      </c>
      <c r="G74" s="5">
        <f>F74*E74</f>
        <v>38422.5</v>
      </c>
    </row>
    <row r="75" spans="1:7" s="17" customFormat="1">
      <c r="A75" s="12">
        <v>2</v>
      </c>
      <c r="B75" s="89"/>
      <c r="C75" s="2" t="s">
        <v>156</v>
      </c>
      <c r="D75" s="2" t="s">
        <v>7</v>
      </c>
      <c r="E75" s="4">
        <v>30</v>
      </c>
      <c r="F75" s="5">
        <v>201.57</v>
      </c>
      <c r="G75" s="5">
        <f>F75*E75</f>
        <v>6047.0999999999995</v>
      </c>
    </row>
    <row r="76" spans="1:7">
      <c r="A76" s="8"/>
      <c r="B76" s="9"/>
      <c r="C76" s="9" t="s">
        <v>8</v>
      </c>
      <c r="D76" s="9"/>
      <c r="E76" s="10"/>
      <c r="F76" s="11"/>
      <c r="G76" s="11">
        <f>SUM(G74:G75)</f>
        <v>44469.599999999999</v>
      </c>
    </row>
    <row r="77" spans="1:7" ht="15" customHeight="1">
      <c r="A77" s="3">
        <v>1</v>
      </c>
      <c r="B77" s="77" t="s">
        <v>130</v>
      </c>
      <c r="C77" s="2" t="s">
        <v>167</v>
      </c>
      <c r="D77" s="2" t="s">
        <v>7</v>
      </c>
      <c r="E77" s="4">
        <v>6</v>
      </c>
      <c r="F77" s="5">
        <v>2012</v>
      </c>
      <c r="G77" s="5">
        <f>F77*E77</f>
        <v>12072</v>
      </c>
    </row>
    <row r="78" spans="1:7" ht="15" customHeight="1">
      <c r="A78" s="3">
        <v>2</v>
      </c>
      <c r="B78" s="78"/>
      <c r="C78" s="2" t="s">
        <v>168</v>
      </c>
      <c r="D78" s="2" t="s">
        <v>7</v>
      </c>
      <c r="E78" s="4">
        <v>2</v>
      </c>
      <c r="F78" s="5">
        <v>1390</v>
      </c>
      <c r="G78" s="5">
        <f t="shared" ref="G78:G87" si="4">F78*E78</f>
        <v>2780</v>
      </c>
    </row>
    <row r="79" spans="1:7" ht="15" customHeight="1">
      <c r="A79" s="3">
        <v>3</v>
      </c>
      <c r="B79" s="78"/>
      <c r="C79" s="2" t="s">
        <v>169</v>
      </c>
      <c r="D79" s="2" t="s">
        <v>7</v>
      </c>
      <c r="E79" s="15">
        <v>4</v>
      </c>
      <c r="F79" s="14">
        <v>2584</v>
      </c>
      <c r="G79" s="5">
        <f t="shared" si="4"/>
        <v>10336</v>
      </c>
    </row>
    <row r="80" spans="1:7" ht="15" customHeight="1">
      <c r="A80" s="3">
        <v>4</v>
      </c>
      <c r="B80" s="78"/>
      <c r="C80" s="2" t="s">
        <v>170</v>
      </c>
      <c r="D80" s="2" t="s">
        <v>7</v>
      </c>
      <c r="E80" s="15">
        <v>8</v>
      </c>
      <c r="F80" s="14">
        <v>512.63</v>
      </c>
      <c r="G80" s="5">
        <f t="shared" si="4"/>
        <v>4101.04</v>
      </c>
    </row>
    <row r="81" spans="1:7" ht="15" customHeight="1">
      <c r="A81" s="3">
        <v>5</v>
      </c>
      <c r="B81" s="78"/>
      <c r="C81" s="2" t="s">
        <v>171</v>
      </c>
      <c r="D81" s="2" t="s">
        <v>7</v>
      </c>
      <c r="E81" s="15">
        <v>8</v>
      </c>
      <c r="F81" s="14">
        <v>918.99</v>
      </c>
      <c r="G81" s="5">
        <f t="shared" si="4"/>
        <v>7351.92</v>
      </c>
    </row>
    <row r="82" spans="1:7" ht="15" customHeight="1">
      <c r="A82" s="3">
        <v>6</v>
      </c>
      <c r="B82" s="78"/>
      <c r="C82" s="2" t="s">
        <v>172</v>
      </c>
      <c r="D82" s="2" t="s">
        <v>7</v>
      </c>
      <c r="E82" s="15">
        <v>24</v>
      </c>
      <c r="F82" s="14">
        <v>779</v>
      </c>
      <c r="G82" s="5">
        <f t="shared" si="4"/>
        <v>18696</v>
      </c>
    </row>
    <row r="83" spans="1:7" ht="30">
      <c r="A83" s="3">
        <v>7</v>
      </c>
      <c r="B83" s="78"/>
      <c r="C83" s="6" t="s">
        <v>173</v>
      </c>
      <c r="D83" s="2" t="s">
        <v>7</v>
      </c>
      <c r="E83" s="15">
        <v>1</v>
      </c>
      <c r="F83" s="14">
        <v>1698</v>
      </c>
      <c r="G83" s="5">
        <f t="shared" si="4"/>
        <v>1698</v>
      </c>
    </row>
    <row r="84" spans="1:7" ht="30">
      <c r="A84" s="3">
        <v>8</v>
      </c>
      <c r="B84" s="78"/>
      <c r="C84" s="6" t="s">
        <v>174</v>
      </c>
      <c r="D84" s="2" t="s">
        <v>7</v>
      </c>
      <c r="E84" s="15">
        <v>1</v>
      </c>
      <c r="F84" s="14">
        <v>2937</v>
      </c>
      <c r="G84" s="5">
        <f t="shared" si="4"/>
        <v>2937</v>
      </c>
    </row>
    <row r="85" spans="1:7" ht="15" customHeight="1">
      <c r="A85" s="3">
        <v>9</v>
      </c>
      <c r="B85" s="78"/>
      <c r="C85" s="2" t="s">
        <v>175</v>
      </c>
      <c r="D85" s="2" t="s">
        <v>7</v>
      </c>
      <c r="E85" s="15">
        <v>10</v>
      </c>
      <c r="F85" s="14">
        <v>470</v>
      </c>
      <c r="G85" s="5">
        <f t="shared" si="4"/>
        <v>4700</v>
      </c>
    </row>
    <row r="86" spans="1:7" ht="15" customHeight="1">
      <c r="A86" s="3">
        <v>10</v>
      </c>
      <c r="B86" s="78"/>
      <c r="C86" s="2" t="s">
        <v>176</v>
      </c>
      <c r="D86" s="2" t="s">
        <v>7</v>
      </c>
      <c r="E86" s="15">
        <v>12</v>
      </c>
      <c r="F86" s="14">
        <v>671.7</v>
      </c>
      <c r="G86" s="5">
        <f t="shared" si="4"/>
        <v>8060.4000000000005</v>
      </c>
    </row>
    <row r="87" spans="1:7" ht="15" customHeight="1">
      <c r="A87" s="3">
        <v>11</v>
      </c>
      <c r="B87" s="79"/>
      <c r="C87" s="2" t="s">
        <v>177</v>
      </c>
      <c r="D87" s="2" t="s">
        <v>7</v>
      </c>
      <c r="E87" s="15">
        <v>1</v>
      </c>
      <c r="F87" s="14">
        <v>2584.7800000000002</v>
      </c>
      <c r="G87" s="5">
        <f t="shared" si="4"/>
        <v>2584.7800000000002</v>
      </c>
    </row>
    <row r="88" spans="1:7" hidden="1">
      <c r="A88" s="3"/>
      <c r="B88" s="2"/>
      <c r="C88" s="2"/>
      <c r="D88" s="2"/>
      <c r="E88" s="15"/>
      <c r="F88" s="14"/>
      <c r="G88" s="14"/>
    </row>
    <row r="89" spans="1:7" hidden="1">
      <c r="A89" s="3"/>
      <c r="B89" s="2"/>
      <c r="C89" s="2"/>
      <c r="D89" s="2"/>
      <c r="E89" s="4"/>
      <c r="F89" s="5"/>
      <c r="G89" s="5"/>
    </row>
    <row r="90" spans="1:7">
      <c r="A90" s="8"/>
      <c r="B90" s="9"/>
      <c r="C90" s="9" t="s">
        <v>8</v>
      </c>
      <c r="D90" s="9"/>
      <c r="E90" s="10"/>
      <c r="F90" s="11"/>
      <c r="G90" s="11">
        <f>SUM(G77:G89)</f>
        <v>75317.14</v>
      </c>
    </row>
    <row r="91" spans="1:7" hidden="1">
      <c r="A91" s="12"/>
      <c r="B91" s="13"/>
      <c r="C91" s="2"/>
      <c r="D91" s="2"/>
      <c r="E91" s="4"/>
      <c r="F91" s="5"/>
      <c r="G91" s="5"/>
    </row>
    <row r="92" spans="1:7" hidden="1">
      <c r="A92" s="8"/>
      <c r="B92" s="9"/>
      <c r="C92" s="9" t="s">
        <v>8</v>
      </c>
      <c r="D92" s="9"/>
      <c r="E92" s="10"/>
      <c r="F92" s="11"/>
      <c r="G92" s="11">
        <f>SUM(G91)</f>
        <v>0</v>
      </c>
    </row>
    <row r="93" spans="1:7" hidden="1">
      <c r="A93" s="12"/>
      <c r="B93" s="13"/>
      <c r="C93" s="2"/>
      <c r="D93" s="2"/>
      <c r="E93" s="4"/>
      <c r="F93" s="5"/>
      <c r="G93" s="5"/>
    </row>
    <row r="94" spans="1:7" hidden="1">
      <c r="A94" s="8"/>
      <c r="B94" s="9"/>
      <c r="C94" s="9" t="s">
        <v>8</v>
      </c>
      <c r="D94" s="9"/>
      <c r="E94" s="10"/>
      <c r="F94" s="11"/>
      <c r="G94" s="11">
        <f>SUM(G93)</f>
        <v>0</v>
      </c>
    </row>
    <row r="95" spans="1:7" hidden="1">
      <c r="A95" s="12"/>
      <c r="B95" s="13"/>
      <c r="C95" s="2"/>
      <c r="D95" s="2"/>
      <c r="E95" s="4"/>
      <c r="F95" s="5"/>
      <c r="G95" s="5"/>
    </row>
    <row r="96" spans="1:7" hidden="1">
      <c r="A96" s="8"/>
      <c r="B96" s="9"/>
      <c r="C96" s="9" t="s">
        <v>8</v>
      </c>
      <c r="D96" s="9"/>
      <c r="E96" s="10"/>
      <c r="F96" s="11"/>
      <c r="G96" s="11">
        <f>SUM(G95)</f>
        <v>0</v>
      </c>
    </row>
    <row r="97" spans="1:7">
      <c r="A97" s="84" t="s">
        <v>178</v>
      </c>
      <c r="B97" s="85"/>
      <c r="C97" s="18"/>
      <c r="D97" s="18"/>
      <c r="E97" s="20"/>
      <c r="F97" s="21"/>
      <c r="G97" s="21">
        <f>G96+G94+G92+G90+G76+G73+G60+G58+G54+G40+G21+G19+G17</f>
        <v>224436.34</v>
      </c>
    </row>
  </sheetData>
  <mergeCells count="6">
    <mergeCell ref="A97:B97"/>
    <mergeCell ref="A1:G1"/>
    <mergeCell ref="B55:B57"/>
    <mergeCell ref="B61:B62"/>
    <mergeCell ref="B74:B75"/>
    <mergeCell ref="B77:B8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H255"/>
  <sheetViews>
    <sheetView view="pageBreakPreview" topLeftCell="A223" zoomScale="95" zoomScaleNormal="77" zoomScaleSheetLayoutView="95" workbookViewId="0">
      <selection activeCell="I36" sqref="I36"/>
    </sheetView>
  </sheetViews>
  <sheetFormatPr defaultRowHeight="15"/>
  <cols>
    <col min="1" max="1" width="3.85546875" style="22" customWidth="1"/>
    <col min="2" max="2" width="29.42578125" style="1" customWidth="1"/>
    <col min="3" max="3" width="43.28515625" style="1" customWidth="1"/>
    <col min="4" max="4" width="10.7109375" style="1" customWidth="1"/>
    <col min="5" max="5" width="10.7109375" style="24" customWidth="1"/>
    <col min="6" max="6" width="18.42578125" style="7" customWidth="1"/>
    <col min="7" max="7" width="16.7109375" style="7" customWidth="1"/>
    <col min="8" max="8" width="20.7109375" style="1" customWidth="1"/>
    <col min="9" max="16384" width="9.140625" style="1"/>
  </cols>
  <sheetData>
    <row r="1" spans="1:7" ht="18.75">
      <c r="A1" s="80" t="s">
        <v>180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ht="30">
      <c r="A3" s="3"/>
      <c r="B3" s="77" t="s">
        <v>10</v>
      </c>
      <c r="C3" s="38" t="s">
        <v>217</v>
      </c>
      <c r="D3" s="2" t="s">
        <v>7</v>
      </c>
      <c r="E3" s="4">
        <v>2</v>
      </c>
      <c r="F3" s="5" t="s">
        <v>262</v>
      </c>
      <c r="G3" s="5">
        <f>32522.76+6504.55</f>
        <v>39027.31</v>
      </c>
    </row>
    <row r="4" spans="1:7" ht="30">
      <c r="A4" s="3"/>
      <c r="B4" s="78"/>
      <c r="C4" s="38" t="s">
        <v>217</v>
      </c>
      <c r="D4" s="2" t="s">
        <v>7</v>
      </c>
      <c r="E4" s="4">
        <v>4</v>
      </c>
      <c r="F4" s="5" t="s">
        <v>263</v>
      </c>
      <c r="G4" s="5">
        <f>62458.48+12491.69</f>
        <v>74950.17</v>
      </c>
    </row>
    <row r="5" spans="1:7" ht="30">
      <c r="A5" s="3"/>
      <c r="B5" s="78"/>
      <c r="C5" s="38" t="s">
        <v>217</v>
      </c>
      <c r="D5" s="2" t="s">
        <v>7</v>
      </c>
      <c r="E5" s="4">
        <v>2</v>
      </c>
      <c r="F5" s="5" t="s">
        <v>264</v>
      </c>
      <c r="G5" s="5">
        <f>27187.22+5437.44</f>
        <v>32624.66</v>
      </c>
    </row>
    <row r="6" spans="1:7" ht="30">
      <c r="A6" s="3"/>
      <c r="B6" s="79"/>
      <c r="C6" s="38" t="s">
        <v>217</v>
      </c>
      <c r="D6" s="2" t="s">
        <v>7</v>
      </c>
      <c r="E6" s="4">
        <v>4</v>
      </c>
      <c r="F6" s="5" t="s">
        <v>265</v>
      </c>
      <c r="G6" s="5">
        <f>53160.4+10632.1</f>
        <v>63792.5</v>
      </c>
    </row>
    <row r="7" spans="1:7" hidden="1">
      <c r="A7" s="3"/>
      <c r="B7" s="2"/>
      <c r="C7" s="2"/>
      <c r="D7" s="2"/>
      <c r="E7" s="4"/>
      <c r="F7" s="5"/>
      <c r="G7" s="5"/>
    </row>
    <row r="8" spans="1:7" hidden="1">
      <c r="A8" s="3"/>
      <c r="B8" s="2"/>
      <c r="C8" s="2"/>
      <c r="D8" s="2"/>
      <c r="E8" s="4"/>
      <c r="F8" s="5"/>
      <c r="G8" s="5"/>
    </row>
    <row r="9" spans="1:7" hidden="1">
      <c r="A9" s="3"/>
      <c r="B9" s="2"/>
      <c r="C9" s="2"/>
      <c r="D9" s="2"/>
      <c r="E9" s="4"/>
      <c r="F9" s="5"/>
      <c r="G9" s="5"/>
    </row>
    <row r="10" spans="1:7" hidden="1">
      <c r="A10" s="3"/>
      <c r="B10" s="2"/>
      <c r="C10" s="2"/>
      <c r="D10" s="2"/>
      <c r="E10" s="4"/>
      <c r="F10" s="5"/>
      <c r="G10" s="5"/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idden="1">
      <c r="A13" s="3"/>
      <c r="B13" s="2"/>
      <c r="C13" s="2"/>
      <c r="D13" s="2"/>
      <c r="E13" s="4"/>
      <c r="F13" s="5"/>
      <c r="G13" s="5"/>
    </row>
    <row r="14" spans="1:7">
      <c r="A14" s="8"/>
      <c r="B14" s="9"/>
      <c r="C14" s="9" t="s">
        <v>8</v>
      </c>
      <c r="D14" s="9"/>
      <c r="E14" s="10"/>
      <c r="F14" s="11"/>
      <c r="G14" s="11">
        <f>SUM(G3:G13)</f>
        <v>210394.63999999998</v>
      </c>
    </row>
    <row r="15" spans="1:7" s="17" customFormat="1" ht="25.5" customHeight="1">
      <c r="A15" s="12">
        <v>2</v>
      </c>
      <c r="B15" s="81" t="s">
        <v>181</v>
      </c>
      <c r="C15" s="13" t="s">
        <v>182</v>
      </c>
      <c r="D15" s="13" t="s">
        <v>7</v>
      </c>
      <c r="E15" s="15">
        <v>1</v>
      </c>
      <c r="F15" s="14">
        <v>3637.47</v>
      </c>
      <c r="G15" s="14">
        <v>3637.47</v>
      </c>
    </row>
    <row r="16" spans="1:7" s="17" customFormat="1">
      <c r="A16" s="12"/>
      <c r="B16" s="82"/>
      <c r="C16" s="13" t="s">
        <v>183</v>
      </c>
      <c r="D16" s="13" t="s">
        <v>7</v>
      </c>
      <c r="E16" s="15">
        <v>1</v>
      </c>
      <c r="F16" s="14">
        <v>6566.45</v>
      </c>
      <c r="G16" s="14">
        <v>6566.45</v>
      </c>
    </row>
    <row r="17" spans="1:7" s="17" customFormat="1" ht="31.5" customHeight="1">
      <c r="A17" s="12"/>
      <c r="B17" s="83"/>
      <c r="C17" s="13" t="s">
        <v>201</v>
      </c>
      <c r="D17" s="13" t="s">
        <v>7</v>
      </c>
      <c r="E17" s="15">
        <v>15</v>
      </c>
      <c r="F17" s="14">
        <v>199</v>
      </c>
      <c r="G17" s="14">
        <v>2985</v>
      </c>
    </row>
    <row r="18" spans="1:7" s="17" customFormat="1" hidden="1">
      <c r="A18" s="12"/>
      <c r="B18" s="13"/>
      <c r="C18" s="13"/>
      <c r="D18" s="13"/>
      <c r="E18" s="15"/>
      <c r="F18" s="14"/>
      <c r="G18" s="14"/>
    </row>
    <row r="19" spans="1:7" s="17" customFormat="1" hidden="1">
      <c r="A19" s="12"/>
      <c r="B19" s="13"/>
      <c r="C19" s="13"/>
      <c r="D19" s="13"/>
      <c r="E19" s="15"/>
      <c r="F19" s="14"/>
      <c r="G19" s="14"/>
    </row>
    <row r="20" spans="1:7" s="17" customFormat="1" hidden="1">
      <c r="A20" s="12"/>
      <c r="B20" s="13"/>
      <c r="C20" s="13"/>
      <c r="D20" s="13"/>
      <c r="E20" s="15"/>
      <c r="F20" s="14"/>
      <c r="G20" s="14"/>
    </row>
    <row r="21" spans="1:7">
      <c r="A21" s="8"/>
      <c r="B21" s="9"/>
      <c r="C21" s="9" t="s">
        <v>8</v>
      </c>
      <c r="D21" s="9"/>
      <c r="E21" s="10"/>
      <c r="F21" s="11"/>
      <c r="G21" s="11">
        <f>SUM(G15:G20)</f>
        <v>13188.92</v>
      </c>
    </row>
    <row r="22" spans="1:7">
      <c r="A22" s="3">
        <v>3</v>
      </c>
      <c r="B22" s="77" t="s">
        <v>184</v>
      </c>
      <c r="C22" s="13" t="s">
        <v>182</v>
      </c>
      <c r="D22" s="13" t="s">
        <v>7</v>
      </c>
      <c r="E22" s="15">
        <v>2</v>
      </c>
      <c r="F22" s="14">
        <v>3637.47</v>
      </c>
      <c r="G22" s="14">
        <v>7274.94</v>
      </c>
    </row>
    <row r="23" spans="1:7">
      <c r="A23" s="3"/>
      <c r="B23" s="78"/>
      <c r="C23" s="13" t="s">
        <v>183</v>
      </c>
      <c r="D23" s="13" t="s">
        <v>7</v>
      </c>
      <c r="E23" s="15">
        <v>2</v>
      </c>
      <c r="F23" s="14">
        <v>6566.45</v>
      </c>
      <c r="G23" s="14">
        <v>13132.9</v>
      </c>
    </row>
    <row r="24" spans="1:7">
      <c r="A24" s="3"/>
      <c r="B24" s="78"/>
      <c r="C24" s="13" t="s">
        <v>201</v>
      </c>
      <c r="D24" s="13" t="s">
        <v>7</v>
      </c>
      <c r="E24" s="15">
        <v>16</v>
      </c>
      <c r="F24" s="14">
        <v>199</v>
      </c>
      <c r="G24" s="14">
        <v>3184</v>
      </c>
    </row>
    <row r="25" spans="1:7">
      <c r="A25" s="3"/>
      <c r="B25" s="79"/>
      <c r="C25" s="2" t="s">
        <v>218</v>
      </c>
      <c r="D25" s="13" t="s">
        <v>7</v>
      </c>
      <c r="E25" s="4">
        <v>1</v>
      </c>
      <c r="F25" s="5">
        <v>500</v>
      </c>
      <c r="G25" s="5">
        <v>500</v>
      </c>
    </row>
    <row r="26" spans="1:7" hidden="1">
      <c r="A26" s="3"/>
      <c r="B26" s="2"/>
      <c r="C26" s="2"/>
      <c r="D26" s="2"/>
      <c r="E26" s="4"/>
      <c r="F26" s="5"/>
      <c r="G26" s="5"/>
    </row>
    <row r="27" spans="1:7" hidden="1">
      <c r="A27" s="3"/>
      <c r="B27" s="2"/>
      <c r="C27" s="2"/>
      <c r="D27" s="2"/>
      <c r="E27" s="4"/>
      <c r="F27" s="5"/>
      <c r="G27" s="5"/>
    </row>
    <row r="28" spans="1:7" hidden="1">
      <c r="A28" s="3"/>
      <c r="B28" s="2"/>
      <c r="C28" s="2"/>
      <c r="D28" s="2"/>
      <c r="E28" s="4"/>
      <c r="F28" s="5"/>
      <c r="G28" s="5"/>
    </row>
    <row r="29" spans="1:7" hidden="1">
      <c r="A29" s="3"/>
      <c r="B29" s="2"/>
      <c r="C29" s="2"/>
      <c r="D29" s="2"/>
      <c r="E29" s="4"/>
      <c r="F29" s="5"/>
      <c r="G29" s="5"/>
    </row>
    <row r="30" spans="1:7" hidden="1">
      <c r="A30" s="3"/>
      <c r="B30" s="2"/>
      <c r="C30" s="2"/>
      <c r="D30" s="2"/>
      <c r="E30" s="4"/>
      <c r="F30" s="5"/>
      <c r="G30" s="5"/>
    </row>
    <row r="31" spans="1:7" hidden="1">
      <c r="A31" s="3"/>
      <c r="B31" s="2"/>
      <c r="C31" s="2"/>
      <c r="D31" s="2"/>
      <c r="E31" s="4"/>
      <c r="F31" s="5"/>
      <c r="G31" s="5"/>
    </row>
    <row r="32" spans="1:7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>
      <c r="A36" s="8"/>
      <c r="B36" s="9"/>
      <c r="C36" s="9" t="s">
        <v>8</v>
      </c>
      <c r="D36" s="9"/>
      <c r="E36" s="10"/>
      <c r="F36" s="11"/>
      <c r="G36" s="11">
        <f>SUM(G22:G35)</f>
        <v>24091.84</v>
      </c>
    </row>
    <row r="37" spans="1:7" ht="15" customHeight="1">
      <c r="A37" s="3">
        <v>4</v>
      </c>
      <c r="B37" s="77" t="s">
        <v>185</v>
      </c>
      <c r="C37" s="13" t="s">
        <v>182</v>
      </c>
      <c r="D37" s="13" t="s">
        <v>7</v>
      </c>
      <c r="E37" s="15">
        <v>2</v>
      </c>
      <c r="F37" s="14">
        <v>3637.47</v>
      </c>
      <c r="G37" s="14">
        <v>7274.94</v>
      </c>
    </row>
    <row r="38" spans="1:7" ht="15" customHeight="1">
      <c r="A38" s="3"/>
      <c r="B38" s="78"/>
      <c r="C38" s="13" t="s">
        <v>183</v>
      </c>
      <c r="D38" s="13" t="s">
        <v>7</v>
      </c>
      <c r="E38" s="15">
        <v>2</v>
      </c>
      <c r="F38" s="14">
        <v>6566.45</v>
      </c>
      <c r="G38" s="14">
        <v>13132.9</v>
      </c>
    </row>
    <row r="39" spans="1:7" ht="15" customHeight="1">
      <c r="A39" s="3"/>
      <c r="B39" s="78"/>
      <c r="C39" s="2" t="s">
        <v>199</v>
      </c>
      <c r="D39" s="13" t="s">
        <v>7</v>
      </c>
      <c r="E39" s="4">
        <v>3</v>
      </c>
      <c r="F39" s="5">
        <v>215.05</v>
      </c>
      <c r="G39" s="5">
        <v>645.15</v>
      </c>
    </row>
    <row r="40" spans="1:7" ht="15" customHeight="1">
      <c r="A40" s="3"/>
      <c r="B40" s="78"/>
      <c r="C40" s="2" t="s">
        <v>202</v>
      </c>
      <c r="D40" s="2" t="s">
        <v>7</v>
      </c>
      <c r="E40" s="4">
        <v>1</v>
      </c>
      <c r="F40" s="5">
        <v>4950</v>
      </c>
      <c r="G40" s="5">
        <f t="shared" ref="G40" si="0">F40*E40</f>
        <v>4950</v>
      </c>
    </row>
    <row r="41" spans="1:7" ht="15" customHeight="1">
      <c r="A41" s="3"/>
      <c r="B41" s="78"/>
      <c r="C41" s="2" t="s">
        <v>203</v>
      </c>
      <c r="D41" s="2" t="s">
        <v>7</v>
      </c>
      <c r="E41" s="4">
        <v>1</v>
      </c>
      <c r="F41" s="5">
        <v>4950</v>
      </c>
      <c r="G41" s="5">
        <f t="shared" ref="G41:G42" si="1">F41*E41</f>
        <v>4950</v>
      </c>
    </row>
    <row r="42" spans="1:7" ht="15" customHeight="1">
      <c r="A42" s="3"/>
      <c r="B42" s="79"/>
      <c r="C42" s="2" t="s">
        <v>204</v>
      </c>
      <c r="D42" s="2" t="s">
        <v>7</v>
      </c>
      <c r="E42" s="4">
        <v>1</v>
      </c>
      <c r="F42" s="5">
        <v>4950</v>
      </c>
      <c r="G42" s="5">
        <f t="shared" si="1"/>
        <v>4950</v>
      </c>
    </row>
    <row r="43" spans="1:7">
      <c r="A43" s="8"/>
      <c r="B43" s="9"/>
      <c r="C43" s="9" t="s">
        <v>8</v>
      </c>
      <c r="D43" s="9"/>
      <c r="E43" s="10"/>
      <c r="F43" s="11"/>
      <c r="G43" s="11">
        <f>SUM(G37:G42)</f>
        <v>35902.990000000005</v>
      </c>
    </row>
    <row r="44" spans="1:7" s="17" customFormat="1" ht="15" customHeight="1">
      <c r="A44" s="12">
        <v>5</v>
      </c>
      <c r="B44" s="81" t="s">
        <v>186</v>
      </c>
      <c r="C44" s="13" t="s">
        <v>182</v>
      </c>
      <c r="D44" s="13" t="s">
        <v>7</v>
      </c>
      <c r="E44" s="15">
        <v>1</v>
      </c>
      <c r="F44" s="14">
        <v>3637.47</v>
      </c>
      <c r="G44" s="14">
        <v>3637.47</v>
      </c>
    </row>
    <row r="45" spans="1:7" s="17" customFormat="1" ht="15" customHeight="1">
      <c r="A45" s="12"/>
      <c r="B45" s="82"/>
      <c r="C45" s="13" t="s">
        <v>183</v>
      </c>
      <c r="D45" s="13" t="s">
        <v>7</v>
      </c>
      <c r="E45" s="15">
        <v>1</v>
      </c>
      <c r="F45" s="14">
        <v>6566.45</v>
      </c>
      <c r="G45" s="14">
        <v>6566.45</v>
      </c>
    </row>
    <row r="46" spans="1:7" s="17" customFormat="1" ht="15" customHeight="1">
      <c r="A46" s="12"/>
      <c r="B46" s="82"/>
      <c r="C46" s="2" t="s">
        <v>199</v>
      </c>
      <c r="D46" s="13" t="s">
        <v>7</v>
      </c>
      <c r="E46" s="15">
        <v>2</v>
      </c>
      <c r="F46" s="5">
        <v>215.05</v>
      </c>
      <c r="G46" s="14">
        <v>430.1</v>
      </c>
    </row>
    <row r="47" spans="1:7" ht="15" customHeight="1">
      <c r="A47" s="12"/>
      <c r="B47" s="83"/>
      <c r="C47" s="13" t="s">
        <v>201</v>
      </c>
      <c r="D47" s="13" t="s">
        <v>7</v>
      </c>
      <c r="E47" s="15">
        <v>15</v>
      </c>
      <c r="F47" s="14">
        <v>199</v>
      </c>
      <c r="G47" s="14">
        <v>2985</v>
      </c>
    </row>
    <row r="48" spans="1:7">
      <c r="A48" s="8"/>
      <c r="B48" s="9"/>
      <c r="C48" s="9" t="s">
        <v>8</v>
      </c>
      <c r="D48" s="9"/>
      <c r="E48" s="10"/>
      <c r="F48" s="11"/>
      <c r="G48" s="11">
        <f>SUM(G44:G47)</f>
        <v>13619.02</v>
      </c>
    </row>
    <row r="49" spans="1:7" ht="15" customHeight="1">
      <c r="A49" s="12">
        <v>6</v>
      </c>
      <c r="B49" s="81" t="s">
        <v>187</v>
      </c>
      <c r="C49" s="13" t="s">
        <v>182</v>
      </c>
      <c r="D49" s="13" t="s">
        <v>7</v>
      </c>
      <c r="E49" s="15">
        <v>4</v>
      </c>
      <c r="F49" s="14">
        <v>3637.47</v>
      </c>
      <c r="G49" s="14">
        <v>14549.88</v>
      </c>
    </row>
    <row r="50" spans="1:7" ht="15" customHeight="1">
      <c r="A50" s="12"/>
      <c r="B50" s="82"/>
      <c r="C50" s="13" t="s">
        <v>183</v>
      </c>
      <c r="D50" s="13" t="s">
        <v>7</v>
      </c>
      <c r="E50" s="15">
        <v>4</v>
      </c>
      <c r="F50" s="14">
        <v>6566.45</v>
      </c>
      <c r="G50" s="14">
        <v>26265.8</v>
      </c>
    </row>
    <row r="51" spans="1:7" ht="15" customHeight="1">
      <c r="A51" s="12"/>
      <c r="B51" s="82"/>
      <c r="C51" s="2" t="s">
        <v>199</v>
      </c>
      <c r="D51" s="13" t="s">
        <v>7</v>
      </c>
      <c r="E51" s="15">
        <v>2</v>
      </c>
      <c r="F51" s="5">
        <v>215.05</v>
      </c>
      <c r="G51" s="14">
        <v>430.1</v>
      </c>
    </row>
    <row r="52" spans="1:7" ht="15" customHeight="1">
      <c r="A52" s="12"/>
      <c r="B52" s="82"/>
      <c r="C52" s="13" t="s">
        <v>201</v>
      </c>
      <c r="D52" s="13" t="s">
        <v>7</v>
      </c>
      <c r="E52" s="15">
        <v>15</v>
      </c>
      <c r="F52" s="14">
        <v>199</v>
      </c>
      <c r="G52" s="14">
        <v>2985</v>
      </c>
    </row>
    <row r="53" spans="1:7" ht="15" customHeight="1">
      <c r="A53" s="12"/>
      <c r="B53" s="83"/>
      <c r="C53" s="2" t="s">
        <v>219</v>
      </c>
      <c r="D53" s="13" t="s">
        <v>7</v>
      </c>
      <c r="E53" s="15">
        <v>5</v>
      </c>
      <c r="F53" s="5">
        <v>682.65</v>
      </c>
      <c r="G53" s="5">
        <v>3413.25</v>
      </c>
    </row>
    <row r="54" spans="1:7">
      <c r="A54" s="8"/>
      <c r="B54" s="9"/>
      <c r="C54" s="9" t="s">
        <v>8</v>
      </c>
      <c r="D54" s="9"/>
      <c r="E54" s="10"/>
      <c r="F54" s="11"/>
      <c r="G54" s="11">
        <f>SUM(G49:G53)</f>
        <v>47644.03</v>
      </c>
    </row>
    <row r="55" spans="1:7" ht="15" customHeight="1">
      <c r="A55" s="12">
        <v>7</v>
      </c>
      <c r="B55" s="81" t="s">
        <v>151</v>
      </c>
      <c r="C55" s="13" t="s">
        <v>182</v>
      </c>
      <c r="D55" s="13" t="s">
        <v>7</v>
      </c>
      <c r="E55" s="15">
        <v>3</v>
      </c>
      <c r="F55" s="14">
        <v>3637.47</v>
      </c>
      <c r="G55" s="14">
        <v>10912.41</v>
      </c>
    </row>
    <row r="56" spans="1:7" ht="15" customHeight="1">
      <c r="A56" s="12"/>
      <c r="B56" s="82"/>
      <c r="C56" s="13" t="s">
        <v>183</v>
      </c>
      <c r="D56" s="13" t="s">
        <v>7</v>
      </c>
      <c r="E56" s="15">
        <v>3</v>
      </c>
      <c r="F56" s="14">
        <v>6566.45</v>
      </c>
      <c r="G56" s="14">
        <v>19699.349999999999</v>
      </c>
    </row>
    <row r="57" spans="1:7" ht="15" customHeight="1">
      <c r="A57" s="12"/>
      <c r="B57" s="82"/>
      <c r="C57" s="2" t="s">
        <v>199</v>
      </c>
      <c r="D57" s="13" t="s">
        <v>7</v>
      </c>
      <c r="E57" s="15">
        <v>1</v>
      </c>
      <c r="F57" s="5">
        <v>215.05</v>
      </c>
      <c r="G57" s="5">
        <v>215.05</v>
      </c>
    </row>
    <row r="58" spans="1:7" ht="15" customHeight="1">
      <c r="A58" s="12"/>
      <c r="B58" s="82"/>
      <c r="C58" s="13" t="s">
        <v>201</v>
      </c>
      <c r="D58" s="13" t="s">
        <v>7</v>
      </c>
      <c r="E58" s="15">
        <v>16</v>
      </c>
      <c r="F58" s="14">
        <v>199</v>
      </c>
      <c r="G58" s="14">
        <v>3184</v>
      </c>
    </row>
    <row r="59" spans="1:7" ht="15" customHeight="1">
      <c r="A59" s="12"/>
      <c r="B59" s="82"/>
      <c r="C59" s="2" t="s">
        <v>220</v>
      </c>
      <c r="D59" s="13" t="s">
        <v>7</v>
      </c>
      <c r="E59" s="15">
        <v>15</v>
      </c>
      <c r="F59" s="14">
        <v>1084</v>
      </c>
      <c r="G59" s="5">
        <v>16260</v>
      </c>
    </row>
    <row r="60" spans="1:7" ht="15" customHeight="1">
      <c r="A60" s="12"/>
      <c r="B60" s="82"/>
      <c r="C60" s="2" t="s">
        <v>221</v>
      </c>
      <c r="D60" s="13" t="s">
        <v>7</v>
      </c>
      <c r="E60" s="15">
        <v>15</v>
      </c>
      <c r="F60" s="14">
        <v>96</v>
      </c>
      <c r="G60" s="5">
        <v>1440</v>
      </c>
    </row>
    <row r="61" spans="1:7" ht="15" customHeight="1">
      <c r="A61" s="12"/>
      <c r="B61" s="82"/>
      <c r="C61" s="2" t="s">
        <v>222</v>
      </c>
      <c r="D61" s="13" t="s">
        <v>7</v>
      </c>
      <c r="E61" s="15">
        <v>1</v>
      </c>
      <c r="F61" s="14">
        <v>750</v>
      </c>
      <c r="G61" s="14">
        <v>750</v>
      </c>
    </row>
    <row r="62" spans="1:7" ht="15" customHeight="1">
      <c r="A62" s="12"/>
      <c r="B62" s="82"/>
      <c r="C62" s="2" t="s">
        <v>223</v>
      </c>
      <c r="D62" s="13" t="s">
        <v>7</v>
      </c>
      <c r="E62" s="15">
        <v>2</v>
      </c>
      <c r="F62" s="14">
        <v>185</v>
      </c>
      <c r="G62" s="5">
        <v>370</v>
      </c>
    </row>
    <row r="63" spans="1:7" ht="15" customHeight="1">
      <c r="A63" s="12"/>
      <c r="B63" s="82"/>
      <c r="C63" s="2" t="s">
        <v>224</v>
      </c>
      <c r="D63" s="13" t="s">
        <v>7</v>
      </c>
      <c r="E63" s="15">
        <v>1</v>
      </c>
      <c r="F63" s="14">
        <v>200</v>
      </c>
      <c r="G63" s="14">
        <v>200</v>
      </c>
    </row>
    <row r="64" spans="1:7" ht="15" customHeight="1">
      <c r="A64" s="12"/>
      <c r="B64" s="82"/>
      <c r="C64" s="2" t="s">
        <v>225</v>
      </c>
      <c r="D64" s="13" t="s">
        <v>7</v>
      </c>
      <c r="E64" s="15">
        <v>1</v>
      </c>
      <c r="F64" s="14">
        <v>800</v>
      </c>
      <c r="G64" s="14">
        <v>800</v>
      </c>
    </row>
    <row r="65" spans="1:7" ht="15" customHeight="1">
      <c r="A65" s="12"/>
      <c r="B65" s="82"/>
      <c r="C65" s="2" t="s">
        <v>226</v>
      </c>
      <c r="D65" s="13" t="s">
        <v>7</v>
      </c>
      <c r="E65" s="4">
        <v>1</v>
      </c>
      <c r="F65" s="5">
        <v>450</v>
      </c>
      <c r="G65" s="5">
        <v>450</v>
      </c>
    </row>
    <row r="66" spans="1:7" ht="15" customHeight="1">
      <c r="A66" s="12"/>
      <c r="B66" s="82"/>
      <c r="C66" s="2" t="s">
        <v>227</v>
      </c>
      <c r="D66" s="13" t="s">
        <v>7</v>
      </c>
      <c r="E66" s="4">
        <v>2</v>
      </c>
      <c r="F66" s="5">
        <v>350</v>
      </c>
      <c r="G66" s="5">
        <v>700</v>
      </c>
    </row>
    <row r="67" spans="1:7" ht="15" customHeight="1">
      <c r="A67" s="12"/>
      <c r="B67" s="82"/>
      <c r="C67" s="2" t="s">
        <v>228</v>
      </c>
      <c r="D67" s="13" t="s">
        <v>7</v>
      </c>
      <c r="E67" s="4">
        <v>10</v>
      </c>
      <c r="F67" s="5">
        <v>80</v>
      </c>
      <c r="G67" s="5">
        <v>800</v>
      </c>
    </row>
    <row r="68" spans="1:7" ht="15" customHeight="1">
      <c r="A68" s="12"/>
      <c r="B68" s="82"/>
      <c r="C68" s="2" t="s">
        <v>229</v>
      </c>
      <c r="D68" s="13" t="s">
        <v>7</v>
      </c>
      <c r="E68" s="4">
        <v>100</v>
      </c>
      <c r="F68" s="5">
        <v>6.8</v>
      </c>
      <c r="G68" s="5">
        <v>680</v>
      </c>
    </row>
    <row r="69" spans="1:7" ht="15" customHeight="1">
      <c r="A69" s="12"/>
      <c r="B69" s="82"/>
      <c r="C69" s="2" t="s">
        <v>230</v>
      </c>
      <c r="D69" s="13" t="s">
        <v>7</v>
      </c>
      <c r="E69" s="4">
        <v>100</v>
      </c>
      <c r="F69" s="5">
        <v>4.7</v>
      </c>
      <c r="G69" s="5">
        <v>470</v>
      </c>
    </row>
    <row r="70" spans="1:7" ht="15" customHeight="1">
      <c r="A70" s="12"/>
      <c r="B70" s="82"/>
      <c r="C70" s="2" t="s">
        <v>231</v>
      </c>
      <c r="D70" s="13" t="s">
        <v>7</v>
      </c>
      <c r="E70" s="4">
        <v>10</v>
      </c>
      <c r="F70" s="5">
        <v>200</v>
      </c>
      <c r="G70" s="5">
        <v>2000</v>
      </c>
    </row>
    <row r="71" spans="1:7" ht="15" customHeight="1">
      <c r="A71" s="12"/>
      <c r="B71" s="82"/>
      <c r="C71" s="2" t="s">
        <v>232</v>
      </c>
      <c r="D71" s="13" t="s">
        <v>7</v>
      </c>
      <c r="E71" s="4">
        <v>4</v>
      </c>
      <c r="F71" s="5">
        <v>478</v>
      </c>
      <c r="G71" s="5">
        <v>1912</v>
      </c>
    </row>
    <row r="72" spans="1:7" ht="15" customHeight="1">
      <c r="A72" s="12"/>
      <c r="B72" s="82"/>
      <c r="C72" s="2" t="s">
        <v>233</v>
      </c>
      <c r="D72" s="13" t="s">
        <v>7</v>
      </c>
      <c r="E72" s="4">
        <v>2</v>
      </c>
      <c r="F72" s="5">
        <v>400</v>
      </c>
      <c r="G72" s="5">
        <v>800</v>
      </c>
    </row>
    <row r="73" spans="1:7" ht="15" customHeight="1">
      <c r="A73" s="12"/>
      <c r="B73" s="82"/>
      <c r="C73" s="2" t="s">
        <v>234</v>
      </c>
      <c r="D73" s="13" t="s">
        <v>7</v>
      </c>
      <c r="E73" s="4">
        <v>5</v>
      </c>
      <c r="F73" s="5">
        <v>500</v>
      </c>
      <c r="G73" s="5">
        <v>2500</v>
      </c>
    </row>
    <row r="74" spans="1:7" ht="15" customHeight="1">
      <c r="A74" s="12"/>
      <c r="B74" s="82"/>
      <c r="C74" s="2" t="s">
        <v>235</v>
      </c>
      <c r="D74" s="13" t="s">
        <v>7</v>
      </c>
      <c r="E74" s="4">
        <v>2</v>
      </c>
      <c r="F74" s="5">
        <v>999</v>
      </c>
      <c r="G74" s="5">
        <v>1998</v>
      </c>
    </row>
    <row r="75" spans="1:7" ht="15" customHeight="1">
      <c r="A75" s="12"/>
      <c r="B75" s="82"/>
      <c r="C75" s="2" t="s">
        <v>236</v>
      </c>
      <c r="D75" s="13" t="s">
        <v>7</v>
      </c>
      <c r="E75" s="4">
        <v>2</v>
      </c>
      <c r="F75" s="5">
        <v>820</v>
      </c>
      <c r="G75" s="5">
        <v>1640</v>
      </c>
    </row>
    <row r="76" spans="1:7" ht="15" customHeight="1">
      <c r="A76" s="12"/>
      <c r="B76" s="82"/>
      <c r="C76" s="2" t="s">
        <v>253</v>
      </c>
      <c r="D76" s="13" t="s">
        <v>110</v>
      </c>
      <c r="E76" s="4">
        <v>11.2</v>
      </c>
      <c r="F76" s="5">
        <v>105</v>
      </c>
      <c r="G76" s="5">
        <v>1176</v>
      </c>
    </row>
    <row r="77" spans="1:7" ht="15" customHeight="1">
      <c r="A77" s="12"/>
      <c r="B77" s="82"/>
      <c r="C77" s="2" t="s">
        <v>237</v>
      </c>
      <c r="D77" s="13" t="s">
        <v>7</v>
      </c>
      <c r="E77" s="4">
        <v>10</v>
      </c>
      <c r="F77" s="5">
        <v>15.5</v>
      </c>
      <c r="G77" s="5">
        <v>155</v>
      </c>
    </row>
    <row r="78" spans="1:7" ht="15" customHeight="1">
      <c r="A78" s="12"/>
      <c r="B78" s="82"/>
      <c r="C78" s="2" t="s">
        <v>238</v>
      </c>
      <c r="D78" s="13" t="s">
        <v>7</v>
      </c>
      <c r="E78" s="4">
        <v>10</v>
      </c>
      <c r="F78" s="5">
        <v>16.5</v>
      </c>
      <c r="G78" s="5">
        <v>165</v>
      </c>
    </row>
    <row r="79" spans="1:7" ht="15" customHeight="1">
      <c r="A79" s="12"/>
      <c r="B79" s="82"/>
      <c r="C79" s="2" t="s">
        <v>239</v>
      </c>
      <c r="D79" s="13" t="s">
        <v>7</v>
      </c>
      <c r="E79" s="4">
        <v>20</v>
      </c>
      <c r="F79" s="5">
        <v>9.5</v>
      </c>
      <c r="G79" s="5">
        <v>190</v>
      </c>
    </row>
    <row r="80" spans="1:7" ht="15" customHeight="1">
      <c r="A80" s="12"/>
      <c r="B80" s="82"/>
      <c r="C80" s="2" t="s">
        <v>240</v>
      </c>
      <c r="D80" s="13" t="s">
        <v>135</v>
      </c>
      <c r="E80" s="4">
        <v>4</v>
      </c>
      <c r="F80" s="5">
        <v>68</v>
      </c>
      <c r="G80" s="5">
        <v>272</v>
      </c>
    </row>
    <row r="81" spans="1:7" ht="15" customHeight="1">
      <c r="A81" s="12"/>
      <c r="B81" s="82"/>
      <c r="C81" s="2" t="s">
        <v>241</v>
      </c>
      <c r="D81" s="13" t="s">
        <v>7</v>
      </c>
      <c r="E81" s="4">
        <v>10</v>
      </c>
      <c r="F81" s="5">
        <v>125</v>
      </c>
      <c r="G81" s="5">
        <v>1250</v>
      </c>
    </row>
    <row r="82" spans="1:7" ht="15" customHeight="1">
      <c r="A82" s="12"/>
      <c r="B82" s="82"/>
      <c r="C82" s="2" t="s">
        <v>242</v>
      </c>
      <c r="D82" s="13" t="s">
        <v>7</v>
      </c>
      <c r="E82" s="4">
        <v>36</v>
      </c>
      <c r="F82" s="5">
        <v>119</v>
      </c>
      <c r="G82" s="5">
        <v>4284</v>
      </c>
    </row>
    <row r="83" spans="1:7" ht="15" customHeight="1">
      <c r="A83" s="12"/>
      <c r="B83" s="82"/>
      <c r="C83" s="2" t="s">
        <v>243</v>
      </c>
      <c r="D83" s="13" t="s">
        <v>244</v>
      </c>
      <c r="E83" s="4">
        <v>40</v>
      </c>
      <c r="F83" s="5">
        <v>20</v>
      </c>
      <c r="G83" s="5">
        <v>800</v>
      </c>
    </row>
    <row r="84" spans="1:7" ht="15" customHeight="1">
      <c r="A84" s="12"/>
      <c r="B84" s="82"/>
      <c r="C84" s="2" t="s">
        <v>245</v>
      </c>
      <c r="D84" s="13" t="s">
        <v>244</v>
      </c>
      <c r="E84" s="4">
        <v>40</v>
      </c>
      <c r="F84" s="5">
        <v>12</v>
      </c>
      <c r="G84" s="5">
        <v>480</v>
      </c>
    </row>
    <row r="85" spans="1:7" ht="15" customHeight="1">
      <c r="A85" s="12"/>
      <c r="B85" s="82"/>
      <c r="C85" s="2" t="s">
        <v>246</v>
      </c>
      <c r="D85" s="13" t="s">
        <v>7</v>
      </c>
      <c r="E85" s="4">
        <v>4</v>
      </c>
      <c r="F85" s="5">
        <v>65</v>
      </c>
      <c r="G85" s="5">
        <v>260</v>
      </c>
    </row>
    <row r="86" spans="1:7" ht="15" customHeight="1">
      <c r="A86" s="12"/>
      <c r="B86" s="82"/>
      <c r="C86" s="2" t="s">
        <v>247</v>
      </c>
      <c r="D86" s="13" t="s">
        <v>7</v>
      </c>
      <c r="E86" s="4">
        <v>10</v>
      </c>
      <c r="F86" s="5">
        <v>75</v>
      </c>
      <c r="G86" s="5">
        <v>750</v>
      </c>
    </row>
    <row r="87" spans="1:7" ht="15" customHeight="1">
      <c r="A87" s="12"/>
      <c r="B87" s="82"/>
      <c r="C87" s="2" t="s">
        <v>248</v>
      </c>
      <c r="D87" s="13" t="s">
        <v>7</v>
      </c>
      <c r="E87" s="4">
        <v>4</v>
      </c>
      <c r="F87" s="5">
        <v>87</v>
      </c>
      <c r="G87" s="5">
        <v>348</v>
      </c>
    </row>
    <row r="88" spans="1:7" ht="15" customHeight="1">
      <c r="A88" s="12"/>
      <c r="B88" s="82"/>
      <c r="C88" s="2" t="s">
        <v>249</v>
      </c>
      <c r="D88" s="13" t="s">
        <v>7</v>
      </c>
      <c r="E88" s="4">
        <v>14</v>
      </c>
      <c r="F88" s="5">
        <v>79</v>
      </c>
      <c r="G88" s="5">
        <v>1106</v>
      </c>
    </row>
    <row r="89" spans="1:7" ht="15" customHeight="1">
      <c r="A89" s="12"/>
      <c r="B89" s="82"/>
      <c r="C89" s="2" t="s">
        <v>250</v>
      </c>
      <c r="D89" s="13" t="s">
        <v>7</v>
      </c>
      <c r="E89" s="4">
        <v>10</v>
      </c>
      <c r="F89" s="5">
        <v>56</v>
      </c>
      <c r="G89" s="5">
        <v>560</v>
      </c>
    </row>
    <row r="90" spans="1:7" ht="15" customHeight="1">
      <c r="A90" s="12"/>
      <c r="B90" s="82"/>
      <c r="C90" s="2" t="s">
        <v>251</v>
      </c>
      <c r="D90" s="13" t="s">
        <v>110</v>
      </c>
      <c r="E90" s="4">
        <v>6</v>
      </c>
      <c r="F90" s="5">
        <v>19</v>
      </c>
      <c r="G90" s="5">
        <v>114</v>
      </c>
    </row>
    <row r="91" spans="1:7" ht="15" customHeight="1">
      <c r="A91" s="12"/>
      <c r="B91" s="83"/>
      <c r="C91" s="2" t="s">
        <v>254</v>
      </c>
      <c r="D91" s="13" t="s">
        <v>252</v>
      </c>
      <c r="E91" s="4">
        <v>1</v>
      </c>
      <c r="F91" s="5">
        <v>273</v>
      </c>
      <c r="G91" s="5">
        <v>273</v>
      </c>
    </row>
    <row r="92" spans="1:7">
      <c r="A92" s="8"/>
      <c r="B92" s="9"/>
      <c r="C92" s="9" t="s">
        <v>8</v>
      </c>
      <c r="D92" s="9"/>
      <c r="E92" s="10"/>
      <c r="F92" s="11"/>
      <c r="G92" s="11">
        <f>SUM(G55:G91)</f>
        <v>79963.81</v>
      </c>
    </row>
    <row r="93" spans="1:7">
      <c r="A93" s="3">
        <v>8</v>
      </c>
      <c r="B93" s="86" t="s">
        <v>188</v>
      </c>
      <c r="C93" s="13" t="s">
        <v>182</v>
      </c>
      <c r="D93" s="13" t="s">
        <v>7</v>
      </c>
      <c r="E93" s="15">
        <v>1</v>
      </c>
      <c r="F93" s="14">
        <v>3637.47</v>
      </c>
      <c r="G93" s="14">
        <v>3637.47</v>
      </c>
    </row>
    <row r="94" spans="1:7">
      <c r="A94" s="3"/>
      <c r="B94" s="87"/>
      <c r="C94" s="13" t="s">
        <v>183</v>
      </c>
      <c r="D94" s="13" t="s">
        <v>7</v>
      </c>
      <c r="E94" s="15">
        <v>1</v>
      </c>
      <c r="F94" s="14">
        <v>6566.45</v>
      </c>
      <c r="G94" s="14">
        <v>6566.45</v>
      </c>
    </row>
    <row r="95" spans="1:7" hidden="1">
      <c r="A95" s="3"/>
      <c r="B95" s="2"/>
      <c r="C95" s="2"/>
      <c r="D95" s="2"/>
      <c r="E95" s="15"/>
      <c r="F95" s="14"/>
      <c r="G95" s="5"/>
    </row>
    <row r="96" spans="1:7" hidden="1">
      <c r="A96" s="3"/>
      <c r="B96" s="2"/>
      <c r="C96" s="2"/>
      <c r="D96" s="2"/>
      <c r="E96" s="15"/>
      <c r="F96" s="14"/>
      <c r="G96" s="5"/>
    </row>
    <row r="97" spans="1:7" hidden="1">
      <c r="A97" s="3"/>
      <c r="B97" s="2"/>
      <c r="C97" s="2"/>
      <c r="D97" s="2"/>
      <c r="E97" s="15"/>
      <c r="F97" s="14"/>
      <c r="G97" s="5"/>
    </row>
    <row r="98" spans="1:7" hidden="1">
      <c r="A98" s="3"/>
      <c r="B98" s="2"/>
      <c r="C98" s="2"/>
      <c r="D98" s="2"/>
      <c r="E98" s="15"/>
      <c r="F98" s="14"/>
      <c r="G98" s="5"/>
    </row>
    <row r="99" spans="1:7" hidden="1">
      <c r="A99" s="3"/>
      <c r="B99" s="2"/>
      <c r="C99" s="2"/>
      <c r="D99" s="2"/>
      <c r="E99" s="15"/>
      <c r="F99" s="14"/>
      <c r="G99" s="5"/>
    </row>
    <row r="100" spans="1:7" hidden="1">
      <c r="A100" s="3"/>
      <c r="B100" s="2"/>
      <c r="C100" s="2"/>
      <c r="D100" s="2"/>
      <c r="E100" s="15"/>
      <c r="F100" s="14"/>
      <c r="G100" s="5"/>
    </row>
    <row r="101" spans="1:7" hidden="1">
      <c r="A101" s="3"/>
      <c r="B101" s="2"/>
      <c r="C101" s="2"/>
      <c r="D101" s="2"/>
      <c r="E101" s="15"/>
      <c r="F101" s="14"/>
      <c r="G101" s="5"/>
    </row>
    <row r="102" spans="1:7" hidden="1">
      <c r="A102" s="3"/>
      <c r="B102" s="2"/>
      <c r="C102" s="2"/>
      <c r="D102" s="2"/>
      <c r="E102" s="15"/>
      <c r="F102" s="14"/>
      <c r="G102" s="5"/>
    </row>
    <row r="103" spans="1:7" hidden="1">
      <c r="A103" s="3"/>
      <c r="B103" s="2"/>
      <c r="C103" s="2"/>
      <c r="D103" s="2"/>
      <c r="E103" s="15"/>
      <c r="F103" s="14"/>
      <c r="G103" s="5"/>
    </row>
    <row r="104" spans="1:7" hidden="1">
      <c r="A104" s="3"/>
      <c r="B104" s="2"/>
      <c r="C104" s="2"/>
      <c r="D104" s="2"/>
      <c r="E104" s="15"/>
      <c r="F104" s="14"/>
      <c r="G104" s="5"/>
    </row>
    <row r="105" spans="1:7" hidden="1">
      <c r="A105" s="3"/>
      <c r="B105" s="2"/>
      <c r="C105" s="2"/>
      <c r="D105" s="2"/>
      <c r="E105" s="15"/>
      <c r="F105" s="14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>
      <c r="A107" s="8"/>
      <c r="B107" s="9"/>
      <c r="C107" s="9" t="s">
        <v>8</v>
      </c>
      <c r="D107" s="9"/>
      <c r="E107" s="10"/>
      <c r="F107" s="11"/>
      <c r="G107" s="11">
        <f>SUM(G93:G106)</f>
        <v>10203.92</v>
      </c>
    </row>
    <row r="108" spans="1:7" s="17" customFormat="1">
      <c r="A108" s="12">
        <v>9</v>
      </c>
      <c r="B108" s="81" t="s">
        <v>189</v>
      </c>
      <c r="C108" s="13" t="s">
        <v>182</v>
      </c>
      <c r="D108" s="13" t="s">
        <v>7</v>
      </c>
      <c r="E108" s="15">
        <v>2</v>
      </c>
      <c r="F108" s="14">
        <v>3637.47</v>
      </c>
      <c r="G108" s="14">
        <v>7274.94</v>
      </c>
    </row>
    <row r="109" spans="1:7" s="17" customFormat="1">
      <c r="A109" s="12"/>
      <c r="B109" s="82"/>
      <c r="C109" s="13" t="s">
        <v>183</v>
      </c>
      <c r="D109" s="13" t="s">
        <v>7</v>
      </c>
      <c r="E109" s="15">
        <v>2</v>
      </c>
      <c r="F109" s="14">
        <v>6566.45</v>
      </c>
      <c r="G109" s="14">
        <v>13132.9</v>
      </c>
    </row>
    <row r="110" spans="1:7" s="17" customFormat="1">
      <c r="A110" s="12"/>
      <c r="B110" s="83"/>
      <c r="C110" s="13" t="s">
        <v>201</v>
      </c>
      <c r="D110" s="13" t="s">
        <v>7</v>
      </c>
      <c r="E110" s="15">
        <v>16</v>
      </c>
      <c r="F110" s="14">
        <v>199</v>
      </c>
      <c r="G110" s="14">
        <v>3184</v>
      </c>
    </row>
    <row r="111" spans="1:7" s="17" customFormat="1" hidden="1">
      <c r="A111" s="12"/>
      <c r="B111" s="13"/>
      <c r="C111" s="13"/>
      <c r="D111" s="13"/>
      <c r="E111" s="15"/>
      <c r="F111" s="14"/>
      <c r="G111" s="14"/>
    </row>
    <row r="112" spans="1:7" s="17" customFormat="1" hidden="1">
      <c r="A112" s="12"/>
      <c r="B112" s="13"/>
      <c r="C112" s="13" t="s">
        <v>8</v>
      </c>
      <c r="D112" s="13"/>
      <c r="E112" s="15"/>
      <c r="F112" s="14"/>
      <c r="G112" s="14">
        <f>SUM(G111)</f>
        <v>0</v>
      </c>
    </row>
    <row r="113" spans="1:7" ht="15" hidden="1" customHeight="1">
      <c r="A113" s="12"/>
      <c r="B113" s="13"/>
      <c r="C113" s="2"/>
      <c r="D113" s="2"/>
      <c r="E113" s="4"/>
      <c r="F113" s="5"/>
      <c r="G113" s="5"/>
    </row>
    <row r="114" spans="1:7" ht="15" hidden="1" customHeight="1">
      <c r="A114" s="8"/>
      <c r="B114" s="9"/>
      <c r="C114" s="9" t="s">
        <v>8</v>
      </c>
      <c r="D114" s="9"/>
      <c r="E114" s="10"/>
      <c r="F114" s="11"/>
      <c r="G114" s="11">
        <f>SUM(G113)</f>
        <v>0</v>
      </c>
    </row>
    <row r="115" spans="1:7" ht="15" hidden="1" customHeight="1">
      <c r="A115" s="12"/>
      <c r="B115" s="13"/>
      <c r="C115" s="2"/>
      <c r="D115" s="2"/>
      <c r="E115" s="4"/>
      <c r="F115" s="5"/>
      <c r="G115" s="5"/>
    </row>
    <row r="116" spans="1:7">
      <c r="A116" s="8"/>
      <c r="B116" s="9"/>
      <c r="C116" s="9" t="s">
        <v>8</v>
      </c>
      <c r="D116" s="9"/>
      <c r="E116" s="10"/>
      <c r="F116" s="11"/>
      <c r="G116" s="11">
        <f>SUM(G108:G112)</f>
        <v>23591.84</v>
      </c>
    </row>
    <row r="117" spans="1:7" ht="15" customHeight="1">
      <c r="A117" s="3">
        <v>10</v>
      </c>
      <c r="B117" s="77" t="s">
        <v>17</v>
      </c>
      <c r="C117" s="13" t="s">
        <v>182</v>
      </c>
      <c r="D117" s="13" t="s">
        <v>7</v>
      </c>
      <c r="E117" s="15">
        <v>1</v>
      </c>
      <c r="F117" s="14">
        <v>3637.47</v>
      </c>
      <c r="G117" s="14">
        <v>3637.47</v>
      </c>
    </row>
    <row r="118" spans="1:7" ht="15" customHeight="1">
      <c r="A118" s="3"/>
      <c r="B118" s="78"/>
      <c r="C118" s="13" t="s">
        <v>183</v>
      </c>
      <c r="D118" s="13" t="s">
        <v>7</v>
      </c>
      <c r="E118" s="15">
        <v>1</v>
      </c>
      <c r="F118" s="14">
        <v>6566.45</v>
      </c>
      <c r="G118" s="14">
        <v>6566.45</v>
      </c>
    </row>
    <row r="119" spans="1:7" ht="15" customHeight="1">
      <c r="A119" s="3"/>
      <c r="B119" s="78"/>
      <c r="C119" s="2" t="s">
        <v>199</v>
      </c>
      <c r="D119" s="13" t="s">
        <v>7</v>
      </c>
      <c r="E119" s="15">
        <v>4</v>
      </c>
      <c r="F119" s="5">
        <v>215.05</v>
      </c>
      <c r="G119" s="5">
        <v>860.2</v>
      </c>
    </row>
    <row r="120" spans="1:7" ht="30">
      <c r="A120" s="3"/>
      <c r="B120" s="78"/>
      <c r="C120" s="27" t="s">
        <v>259</v>
      </c>
      <c r="D120" s="13" t="s">
        <v>7</v>
      </c>
      <c r="E120" s="15">
        <v>1</v>
      </c>
      <c r="F120" s="14">
        <v>500</v>
      </c>
      <c r="G120" s="14">
        <v>500</v>
      </c>
    </row>
    <row r="121" spans="1:7" ht="30">
      <c r="A121" s="3"/>
      <c r="B121" s="79"/>
      <c r="C121" s="6" t="s">
        <v>261</v>
      </c>
      <c r="D121" s="2" t="s">
        <v>7</v>
      </c>
      <c r="E121" s="15">
        <v>1</v>
      </c>
      <c r="F121" s="14">
        <v>5834.89</v>
      </c>
      <c r="G121" s="14">
        <v>5834.89</v>
      </c>
    </row>
    <row r="122" spans="1:7" hidden="1">
      <c r="A122" s="3"/>
      <c r="B122" s="2"/>
      <c r="C122" s="2"/>
      <c r="D122" s="2"/>
      <c r="E122" s="15"/>
      <c r="F122" s="14"/>
      <c r="G122" s="5"/>
    </row>
    <row r="123" spans="1:7" hidden="1">
      <c r="A123" s="3"/>
      <c r="B123" s="2"/>
      <c r="C123" s="2"/>
      <c r="D123" s="2"/>
      <c r="E123" s="15"/>
      <c r="F123" s="14"/>
      <c r="G123" s="5"/>
    </row>
    <row r="124" spans="1:7" hidden="1">
      <c r="A124" s="3"/>
      <c r="B124" s="2"/>
      <c r="C124" s="2"/>
      <c r="D124" s="2"/>
      <c r="E124" s="15"/>
      <c r="F124" s="14"/>
      <c r="G124" s="5"/>
    </row>
    <row r="125" spans="1:7" hidden="1">
      <c r="A125" s="3"/>
      <c r="B125" s="2"/>
      <c r="C125" s="2"/>
      <c r="D125" s="2"/>
      <c r="E125" s="15"/>
      <c r="F125" s="14"/>
      <c r="G125" s="5"/>
    </row>
    <row r="126" spans="1:7" hidden="1">
      <c r="A126" s="3"/>
      <c r="B126" s="2"/>
      <c r="C126" s="2"/>
      <c r="D126" s="2"/>
      <c r="E126" s="15"/>
      <c r="F126" s="14"/>
      <c r="G126" s="5"/>
    </row>
    <row r="127" spans="1:7" hidden="1">
      <c r="A127" s="3"/>
      <c r="B127" s="2"/>
      <c r="C127" s="2"/>
      <c r="D127" s="2"/>
      <c r="E127" s="15"/>
      <c r="F127" s="14"/>
      <c r="G127" s="5"/>
    </row>
    <row r="128" spans="1:7" hidden="1">
      <c r="A128" s="3"/>
      <c r="B128" s="2"/>
      <c r="C128" s="2"/>
      <c r="D128" s="2"/>
      <c r="E128" s="15"/>
      <c r="F128" s="14"/>
      <c r="G128" s="5"/>
    </row>
    <row r="129" spans="1:7" hidden="1">
      <c r="A129" s="3"/>
      <c r="B129" s="2"/>
      <c r="C129" s="2"/>
      <c r="D129" s="2"/>
      <c r="E129" s="15"/>
      <c r="F129" s="14"/>
      <c r="G129" s="5"/>
    </row>
    <row r="130" spans="1:7" hidden="1">
      <c r="A130" s="3"/>
      <c r="B130" s="2"/>
      <c r="C130" s="2"/>
      <c r="D130" s="2"/>
      <c r="E130" s="15"/>
      <c r="F130" s="14"/>
      <c r="G130" s="5"/>
    </row>
    <row r="131" spans="1:7" hidden="1">
      <c r="A131" s="3"/>
      <c r="B131" s="2"/>
      <c r="C131" s="2"/>
      <c r="D131" s="2"/>
      <c r="E131" s="15"/>
      <c r="F131" s="14"/>
      <c r="G131" s="5"/>
    </row>
    <row r="132" spans="1:7" hidden="1">
      <c r="A132" s="3"/>
      <c r="B132" s="2"/>
      <c r="C132" s="2"/>
      <c r="D132" s="2"/>
      <c r="E132" s="4"/>
      <c r="F132" s="5"/>
      <c r="G132" s="5"/>
    </row>
    <row r="133" spans="1:7">
      <c r="A133" s="8"/>
      <c r="B133" s="9"/>
      <c r="C133" s="9" t="s">
        <v>8</v>
      </c>
      <c r="D133" s="9"/>
      <c r="E133" s="10"/>
      <c r="F133" s="11"/>
      <c r="G133" s="11">
        <f>SUM(G117:G132)</f>
        <v>17399.010000000002</v>
      </c>
    </row>
    <row r="134" spans="1:7" s="17" customFormat="1" ht="15" customHeight="1">
      <c r="A134" s="12">
        <v>11</v>
      </c>
      <c r="B134" s="81" t="s">
        <v>190</v>
      </c>
      <c r="C134" s="13" t="s">
        <v>182</v>
      </c>
      <c r="D134" s="13" t="s">
        <v>7</v>
      </c>
      <c r="E134" s="15">
        <v>2</v>
      </c>
      <c r="F134" s="14">
        <v>3637.47</v>
      </c>
      <c r="G134" s="14">
        <v>7274.94</v>
      </c>
    </row>
    <row r="135" spans="1:7" s="17" customFormat="1" ht="15" customHeight="1">
      <c r="A135" s="12"/>
      <c r="B135" s="82"/>
      <c r="C135" s="13" t="s">
        <v>183</v>
      </c>
      <c r="D135" s="13" t="s">
        <v>7</v>
      </c>
      <c r="E135" s="15">
        <v>2</v>
      </c>
      <c r="F135" s="14">
        <v>6566.45</v>
      </c>
      <c r="G135" s="14">
        <v>13132.9</v>
      </c>
    </row>
    <row r="136" spans="1:7" s="17" customFormat="1" ht="15" customHeight="1">
      <c r="A136" s="12"/>
      <c r="B136" s="82"/>
      <c r="C136" s="2" t="s">
        <v>199</v>
      </c>
      <c r="D136" s="13" t="s">
        <v>7</v>
      </c>
      <c r="E136" s="4">
        <v>3</v>
      </c>
      <c r="F136" s="5">
        <v>215.05</v>
      </c>
      <c r="G136" s="5">
        <v>645.15</v>
      </c>
    </row>
    <row r="137" spans="1:7" ht="15" customHeight="1">
      <c r="A137" s="12"/>
      <c r="B137" s="82"/>
      <c r="C137" s="2" t="s">
        <v>205</v>
      </c>
      <c r="D137" s="2" t="s">
        <v>7</v>
      </c>
      <c r="E137" s="4">
        <v>1</v>
      </c>
      <c r="F137" s="5">
        <v>4950</v>
      </c>
      <c r="G137" s="5">
        <f t="shared" ref="G137" si="2">F137*E137</f>
        <v>4950</v>
      </c>
    </row>
    <row r="138" spans="1:7" ht="15" customHeight="1">
      <c r="A138" s="12"/>
      <c r="B138" s="82"/>
      <c r="C138" s="2" t="s">
        <v>206</v>
      </c>
      <c r="D138" s="2" t="s">
        <v>7</v>
      </c>
      <c r="E138" s="4">
        <v>1</v>
      </c>
      <c r="F138" s="5">
        <v>4950</v>
      </c>
      <c r="G138" s="5">
        <f t="shared" ref="G138:G139" si="3">F138*E138</f>
        <v>4950</v>
      </c>
    </row>
    <row r="139" spans="1:7" ht="15" customHeight="1">
      <c r="A139" s="12"/>
      <c r="B139" s="82"/>
      <c r="C139" s="2" t="s">
        <v>207</v>
      </c>
      <c r="D139" s="2" t="s">
        <v>7</v>
      </c>
      <c r="E139" s="4">
        <v>1</v>
      </c>
      <c r="F139" s="5">
        <v>4950</v>
      </c>
      <c r="G139" s="5">
        <f t="shared" si="3"/>
        <v>4950</v>
      </c>
    </row>
    <row r="140" spans="1:7" ht="15" customHeight="1">
      <c r="A140" s="12"/>
      <c r="B140" s="83"/>
      <c r="C140" s="2" t="s">
        <v>255</v>
      </c>
      <c r="D140" s="2" t="s">
        <v>7</v>
      </c>
      <c r="E140" s="4">
        <v>1</v>
      </c>
      <c r="F140" s="5">
        <v>950</v>
      </c>
      <c r="G140" s="5">
        <v>950</v>
      </c>
    </row>
    <row r="141" spans="1:7" hidden="1">
      <c r="A141" s="12"/>
      <c r="B141" s="13"/>
      <c r="C141" s="2"/>
      <c r="D141" s="2"/>
      <c r="E141" s="4"/>
      <c r="F141" s="5"/>
      <c r="G141" s="5"/>
    </row>
    <row r="142" spans="1:7" hidden="1">
      <c r="A142" s="12"/>
      <c r="B142" s="13"/>
      <c r="C142" s="2"/>
      <c r="D142" s="13"/>
      <c r="E142" s="4"/>
      <c r="F142" s="5"/>
      <c r="G142" s="5"/>
    </row>
    <row r="143" spans="1:7">
      <c r="A143" s="8"/>
      <c r="B143" s="9"/>
      <c r="C143" s="9" t="s">
        <v>8</v>
      </c>
      <c r="D143" s="9"/>
      <c r="E143" s="10"/>
      <c r="F143" s="11"/>
      <c r="G143" s="11">
        <f>SUM(G134:G142)</f>
        <v>36852.990000000005</v>
      </c>
    </row>
    <row r="144" spans="1:7" ht="15" customHeight="1">
      <c r="A144" s="3">
        <v>12</v>
      </c>
      <c r="B144" s="77" t="s">
        <v>191</v>
      </c>
      <c r="C144" s="13" t="s">
        <v>182</v>
      </c>
      <c r="D144" s="13" t="s">
        <v>7</v>
      </c>
      <c r="E144" s="15">
        <v>2</v>
      </c>
      <c r="F144" s="14">
        <v>3637.47</v>
      </c>
      <c r="G144" s="14">
        <v>7274.94</v>
      </c>
    </row>
    <row r="145" spans="1:7" ht="15" customHeight="1">
      <c r="A145" s="3"/>
      <c r="B145" s="78"/>
      <c r="C145" s="13" t="s">
        <v>183</v>
      </c>
      <c r="D145" s="13" t="s">
        <v>7</v>
      </c>
      <c r="E145" s="15">
        <v>2</v>
      </c>
      <c r="F145" s="14">
        <v>6566.45</v>
      </c>
      <c r="G145" s="14">
        <v>13132.9</v>
      </c>
    </row>
    <row r="146" spans="1:7" ht="15" customHeight="1">
      <c r="A146" s="3"/>
      <c r="B146" s="78"/>
      <c r="C146" s="2" t="s">
        <v>199</v>
      </c>
      <c r="D146" s="13" t="s">
        <v>7</v>
      </c>
      <c r="E146" s="15">
        <v>2</v>
      </c>
      <c r="F146" s="5">
        <v>215.05</v>
      </c>
      <c r="G146" s="14">
        <v>430.1</v>
      </c>
    </row>
    <row r="147" spans="1:7" ht="15" customHeight="1">
      <c r="A147" s="3"/>
      <c r="B147" s="79"/>
      <c r="C147" s="13" t="s">
        <v>201</v>
      </c>
      <c r="D147" s="13" t="s">
        <v>7</v>
      </c>
      <c r="E147" s="15">
        <v>12</v>
      </c>
      <c r="F147" s="14">
        <v>199</v>
      </c>
      <c r="G147" s="14">
        <v>2388</v>
      </c>
    </row>
    <row r="148" spans="1:7" ht="15.75" hidden="1">
      <c r="A148" s="3"/>
      <c r="B148" s="2"/>
      <c r="C148" s="25"/>
      <c r="D148" s="2"/>
      <c r="E148" s="15"/>
      <c r="F148" s="14"/>
      <c r="G148" s="5"/>
    </row>
    <row r="149" spans="1:7" hidden="1">
      <c r="A149" s="3"/>
      <c r="B149" s="2"/>
      <c r="C149" s="2"/>
      <c r="D149" s="2"/>
      <c r="E149" s="15"/>
      <c r="F149" s="5"/>
      <c r="G149" s="5"/>
    </row>
    <row r="150" spans="1:7" hidden="1">
      <c r="A150" s="3"/>
      <c r="B150" s="2"/>
      <c r="C150" s="2"/>
      <c r="D150" s="2"/>
      <c r="E150" s="4"/>
      <c r="F150" s="5"/>
      <c r="G150" s="5"/>
    </row>
    <row r="151" spans="1:7" hidden="1">
      <c r="A151" s="3"/>
      <c r="B151" s="2"/>
      <c r="C151" s="2"/>
      <c r="D151" s="2"/>
      <c r="E151" s="4"/>
      <c r="F151" s="5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>
      <c r="A153" s="8"/>
      <c r="B153" s="9"/>
      <c r="C153" s="9" t="s">
        <v>8</v>
      </c>
      <c r="D153" s="9"/>
      <c r="E153" s="10"/>
      <c r="F153" s="11"/>
      <c r="G153" s="11">
        <f>SUM(G144:G152)</f>
        <v>23225.94</v>
      </c>
    </row>
    <row r="154" spans="1:7" ht="15" customHeight="1">
      <c r="A154" s="12">
        <v>13</v>
      </c>
      <c r="B154" s="81" t="s">
        <v>192</v>
      </c>
      <c r="C154" s="13" t="s">
        <v>182</v>
      </c>
      <c r="D154" s="13" t="s">
        <v>7</v>
      </c>
      <c r="E154" s="15">
        <v>2</v>
      </c>
      <c r="F154" s="14">
        <v>3637.47</v>
      </c>
      <c r="G154" s="14">
        <v>7274.94</v>
      </c>
    </row>
    <row r="155" spans="1:7" ht="15" customHeight="1">
      <c r="A155" s="12"/>
      <c r="B155" s="82"/>
      <c r="C155" s="13" t="s">
        <v>183</v>
      </c>
      <c r="D155" s="13" t="s">
        <v>7</v>
      </c>
      <c r="E155" s="15">
        <v>2</v>
      </c>
      <c r="F155" s="14">
        <v>6566.45</v>
      </c>
      <c r="G155" s="14">
        <v>13132.9</v>
      </c>
    </row>
    <row r="156" spans="1:7" ht="15" customHeight="1">
      <c r="A156" s="12"/>
      <c r="B156" s="83"/>
      <c r="C156" s="2" t="s">
        <v>199</v>
      </c>
      <c r="D156" s="13" t="s">
        <v>7</v>
      </c>
      <c r="E156" s="15">
        <v>2</v>
      </c>
      <c r="F156" s="5">
        <v>215.05</v>
      </c>
      <c r="G156" s="14">
        <v>430.1</v>
      </c>
    </row>
    <row r="157" spans="1:7" hidden="1">
      <c r="A157" s="12"/>
      <c r="B157" s="13"/>
      <c r="C157" s="2"/>
      <c r="D157" s="2"/>
      <c r="E157" s="15"/>
      <c r="F157" s="14"/>
      <c r="G157" s="14"/>
    </row>
    <row r="158" spans="1:7" hidden="1">
      <c r="A158" s="12"/>
      <c r="B158" s="13"/>
      <c r="C158" s="2"/>
      <c r="D158" s="2"/>
      <c r="E158" s="15"/>
      <c r="F158" s="14"/>
      <c r="G158" s="14"/>
    </row>
    <row r="159" spans="1:7" hidden="1">
      <c r="A159" s="12"/>
      <c r="B159" s="13"/>
      <c r="C159" s="2"/>
      <c r="D159" s="2"/>
      <c r="E159" s="15"/>
      <c r="F159" s="14"/>
      <c r="G159" s="14"/>
    </row>
    <row r="160" spans="1:7" hidden="1">
      <c r="A160" s="12"/>
      <c r="B160" s="13"/>
      <c r="C160" s="2"/>
      <c r="D160" s="2"/>
      <c r="E160" s="15"/>
      <c r="F160" s="14"/>
      <c r="G160" s="14"/>
    </row>
    <row r="161" spans="1:7" hidden="1">
      <c r="A161" s="12"/>
      <c r="B161" s="13"/>
      <c r="C161" s="2"/>
      <c r="D161" s="2"/>
      <c r="E161" s="15"/>
      <c r="F161" s="14"/>
      <c r="G161" s="14"/>
    </row>
    <row r="162" spans="1:7" hidden="1">
      <c r="A162" s="12"/>
      <c r="B162" s="13"/>
      <c r="C162" s="2"/>
      <c r="D162" s="2"/>
      <c r="E162" s="15"/>
      <c r="F162" s="14"/>
      <c r="G162" s="14"/>
    </row>
    <row r="163" spans="1:7" hidden="1">
      <c r="A163" s="12"/>
      <c r="B163" s="13"/>
      <c r="C163" s="2"/>
      <c r="D163" s="2"/>
      <c r="E163" s="15"/>
      <c r="F163" s="14"/>
      <c r="G163" s="14"/>
    </row>
    <row r="164" spans="1:7" hidden="1">
      <c r="A164" s="12"/>
      <c r="B164" s="13"/>
      <c r="C164" s="2"/>
      <c r="D164" s="2"/>
      <c r="E164" s="15"/>
      <c r="F164" s="14"/>
      <c r="G164" s="14"/>
    </row>
    <row r="165" spans="1:7" hidden="1">
      <c r="A165" s="12"/>
      <c r="B165" s="13"/>
      <c r="C165" s="2"/>
      <c r="D165" s="2"/>
      <c r="E165" s="4"/>
      <c r="F165" s="5"/>
      <c r="G165" s="5"/>
    </row>
    <row r="166" spans="1:7">
      <c r="A166" s="8"/>
      <c r="B166" s="9"/>
      <c r="C166" s="9" t="s">
        <v>8</v>
      </c>
      <c r="D166" s="9"/>
      <c r="E166" s="10"/>
      <c r="F166" s="11"/>
      <c r="G166" s="11">
        <f>SUM(G154:G165)</f>
        <v>20837.939999999999</v>
      </c>
    </row>
    <row r="167" spans="1:7" ht="15" customHeight="1">
      <c r="A167" s="3">
        <v>14</v>
      </c>
      <c r="B167" s="77" t="s">
        <v>100</v>
      </c>
      <c r="C167" s="13" t="s">
        <v>182</v>
      </c>
      <c r="D167" s="13" t="s">
        <v>7</v>
      </c>
      <c r="E167" s="15">
        <v>2</v>
      </c>
      <c r="F167" s="14">
        <v>3637.47</v>
      </c>
      <c r="G167" s="14">
        <v>7274.94</v>
      </c>
    </row>
    <row r="168" spans="1:7" ht="15" customHeight="1">
      <c r="A168" s="3"/>
      <c r="B168" s="78"/>
      <c r="C168" s="13" t="s">
        <v>183</v>
      </c>
      <c r="D168" s="13" t="s">
        <v>7</v>
      </c>
      <c r="E168" s="15">
        <v>2</v>
      </c>
      <c r="F168" s="14">
        <v>6566.45</v>
      </c>
      <c r="G168" s="14">
        <v>13132.9</v>
      </c>
    </row>
    <row r="169" spans="1:7" ht="15" customHeight="1">
      <c r="A169" s="3"/>
      <c r="B169" s="79"/>
      <c r="C169" s="2" t="s">
        <v>199</v>
      </c>
      <c r="D169" s="13" t="s">
        <v>7</v>
      </c>
      <c r="E169" s="15">
        <v>1</v>
      </c>
      <c r="F169" s="5">
        <v>215.05</v>
      </c>
      <c r="G169" s="5">
        <v>215.05</v>
      </c>
    </row>
    <row r="170" spans="1:7" hidden="1">
      <c r="A170" s="3"/>
      <c r="B170" s="2"/>
      <c r="C170" s="2"/>
      <c r="D170" s="2"/>
      <c r="E170" s="4"/>
      <c r="F170" s="5"/>
      <c r="G170" s="5"/>
    </row>
    <row r="171" spans="1:7" hidden="1">
      <c r="A171" s="3"/>
      <c r="B171" s="2"/>
      <c r="C171" s="2"/>
      <c r="D171" s="2"/>
      <c r="E171" s="4"/>
      <c r="F171" s="5"/>
      <c r="G171" s="5"/>
    </row>
    <row r="172" spans="1:7" hidden="1">
      <c r="A172" s="3"/>
      <c r="B172" s="2"/>
      <c r="C172" s="2"/>
      <c r="D172" s="2"/>
      <c r="E172" s="4"/>
      <c r="F172" s="5"/>
      <c r="G172" s="5"/>
    </row>
    <row r="173" spans="1:7" hidden="1">
      <c r="A173" s="3"/>
      <c r="B173" s="2"/>
      <c r="C173" s="2"/>
      <c r="D173" s="2"/>
      <c r="E173" s="4"/>
      <c r="F173" s="5"/>
      <c r="G173" s="5"/>
    </row>
    <row r="174" spans="1:7" hidden="1">
      <c r="A174" s="3"/>
      <c r="B174" s="2"/>
      <c r="C174" s="2"/>
      <c r="D174" s="2"/>
      <c r="E174" s="4"/>
      <c r="F174" s="5"/>
      <c r="G174" s="5"/>
    </row>
    <row r="175" spans="1:7" hidden="1">
      <c r="A175" s="3"/>
      <c r="B175" s="2"/>
      <c r="C175" s="2"/>
      <c r="D175" s="2"/>
      <c r="E175" s="4"/>
      <c r="F175" s="5"/>
      <c r="G175" s="5"/>
    </row>
    <row r="176" spans="1:7" hidden="1">
      <c r="A176" s="3"/>
      <c r="B176" s="2"/>
      <c r="C176" s="2"/>
      <c r="D176" s="2"/>
      <c r="E176" s="4"/>
      <c r="F176" s="5"/>
      <c r="G176" s="5"/>
    </row>
    <row r="177" spans="1:7" hidden="1">
      <c r="A177" s="3"/>
      <c r="B177" s="2"/>
      <c r="C177" s="2"/>
      <c r="D177" s="2"/>
      <c r="E177" s="4"/>
      <c r="F177" s="5"/>
      <c r="G177" s="5"/>
    </row>
    <row r="178" spans="1:7" hidden="1">
      <c r="A178" s="3"/>
      <c r="B178" s="2"/>
      <c r="C178" s="2"/>
      <c r="D178" s="2"/>
      <c r="E178" s="4"/>
      <c r="F178" s="5"/>
      <c r="G178" s="5"/>
    </row>
    <row r="179" spans="1:7" hidden="1">
      <c r="A179" s="3"/>
      <c r="B179" s="2"/>
      <c r="C179" s="2"/>
      <c r="D179" s="2"/>
      <c r="E179" s="4"/>
      <c r="F179" s="5"/>
      <c r="G179" s="5"/>
    </row>
    <row r="180" spans="1:7">
      <c r="A180" s="8"/>
      <c r="B180" s="9"/>
      <c r="C180" s="9" t="s">
        <v>8</v>
      </c>
      <c r="D180" s="9"/>
      <c r="E180" s="10"/>
      <c r="F180" s="11"/>
      <c r="G180" s="11">
        <f>SUM(G167:G179)</f>
        <v>20622.89</v>
      </c>
    </row>
    <row r="181" spans="1:7" s="17" customFormat="1" ht="15" customHeight="1">
      <c r="A181" s="12">
        <v>15</v>
      </c>
      <c r="B181" s="81" t="s">
        <v>162</v>
      </c>
      <c r="C181" s="13" t="s">
        <v>182</v>
      </c>
      <c r="D181" s="13" t="s">
        <v>7</v>
      </c>
      <c r="E181" s="15">
        <v>4</v>
      </c>
      <c r="F181" s="14">
        <v>3637.47</v>
      </c>
      <c r="G181" s="14">
        <v>14549.88</v>
      </c>
    </row>
    <row r="182" spans="1:7" s="17" customFormat="1" ht="15" customHeight="1">
      <c r="A182" s="12"/>
      <c r="B182" s="82"/>
      <c r="C182" s="13" t="s">
        <v>183</v>
      </c>
      <c r="D182" s="13" t="s">
        <v>7</v>
      </c>
      <c r="E182" s="15">
        <v>4</v>
      </c>
      <c r="F182" s="14">
        <v>6566.45</v>
      </c>
      <c r="G182" s="14">
        <v>26265.8</v>
      </c>
    </row>
    <row r="183" spans="1:7" s="17" customFormat="1" ht="15" customHeight="1">
      <c r="A183" s="12"/>
      <c r="B183" s="82"/>
      <c r="C183" s="2" t="s">
        <v>199</v>
      </c>
      <c r="D183" s="13" t="s">
        <v>7</v>
      </c>
      <c r="E183" s="15">
        <v>2</v>
      </c>
      <c r="F183" s="5">
        <v>215.05</v>
      </c>
      <c r="G183" s="14">
        <v>430.1</v>
      </c>
    </row>
    <row r="184" spans="1:7" ht="15" customHeight="1">
      <c r="A184" s="12"/>
      <c r="B184" s="83"/>
      <c r="C184" s="2" t="s">
        <v>208</v>
      </c>
      <c r="D184" s="2" t="s">
        <v>7</v>
      </c>
      <c r="E184" s="4">
        <v>1</v>
      </c>
      <c r="F184" s="5">
        <v>4950</v>
      </c>
      <c r="G184" s="5">
        <f t="shared" ref="G184" si="4">F184*E184</f>
        <v>4950</v>
      </c>
    </row>
    <row r="185" spans="1:7">
      <c r="A185" s="8"/>
      <c r="B185" s="9"/>
      <c r="C185" s="9" t="s">
        <v>8</v>
      </c>
      <c r="D185" s="9"/>
      <c r="E185" s="10"/>
      <c r="F185" s="11"/>
      <c r="G185" s="11">
        <f>SUM(G181:G184)</f>
        <v>46195.78</v>
      </c>
    </row>
    <row r="186" spans="1:7" s="17" customFormat="1" ht="15" customHeight="1">
      <c r="A186" s="12">
        <v>16</v>
      </c>
      <c r="B186" s="81" t="s">
        <v>193</v>
      </c>
      <c r="C186" s="13" t="s">
        <v>182</v>
      </c>
      <c r="D186" s="13" t="s">
        <v>7</v>
      </c>
      <c r="E186" s="15">
        <v>2</v>
      </c>
      <c r="F186" s="14">
        <v>3637.47</v>
      </c>
      <c r="G186" s="14">
        <v>7274.94</v>
      </c>
    </row>
    <row r="187" spans="1:7" s="17" customFormat="1" ht="15" customHeight="1">
      <c r="A187" s="12"/>
      <c r="B187" s="82"/>
      <c r="C187" s="13" t="s">
        <v>183</v>
      </c>
      <c r="D187" s="13" t="s">
        <v>7</v>
      </c>
      <c r="E187" s="15">
        <v>2</v>
      </c>
      <c r="F187" s="14">
        <v>6566.45</v>
      </c>
      <c r="G187" s="14">
        <v>13132.9</v>
      </c>
    </row>
    <row r="188" spans="1:7" s="17" customFormat="1" ht="15" customHeight="1">
      <c r="A188" s="12"/>
      <c r="B188" s="82"/>
      <c r="C188" s="2" t="s">
        <v>199</v>
      </c>
      <c r="D188" s="13" t="s">
        <v>7</v>
      </c>
      <c r="E188" s="15">
        <v>1</v>
      </c>
      <c r="F188" s="5">
        <v>215.05</v>
      </c>
      <c r="G188" s="5">
        <v>215.05</v>
      </c>
    </row>
    <row r="189" spans="1:7" s="17" customFormat="1" ht="15" customHeight="1">
      <c r="A189" s="12"/>
      <c r="B189" s="83"/>
      <c r="C189" s="2" t="s">
        <v>209</v>
      </c>
      <c r="D189" s="2" t="s">
        <v>7</v>
      </c>
      <c r="E189" s="4">
        <v>1</v>
      </c>
      <c r="F189" s="5">
        <v>4950</v>
      </c>
      <c r="G189" s="5">
        <f t="shared" ref="G189" si="5">F189*E189</f>
        <v>4950</v>
      </c>
    </row>
    <row r="190" spans="1:7">
      <c r="A190" s="8"/>
      <c r="B190" s="9"/>
      <c r="C190" s="9" t="s">
        <v>8</v>
      </c>
      <c r="D190" s="9"/>
      <c r="E190" s="10"/>
      <c r="F190" s="11"/>
      <c r="G190" s="11">
        <f>SUM(G186:G189)</f>
        <v>25572.89</v>
      </c>
    </row>
    <row r="191" spans="1:7">
      <c r="A191" s="3">
        <v>17</v>
      </c>
      <c r="B191" s="86" t="s">
        <v>194</v>
      </c>
      <c r="C191" s="13" t="s">
        <v>182</v>
      </c>
      <c r="D191" s="13" t="s">
        <v>7</v>
      </c>
      <c r="E191" s="15">
        <v>3</v>
      </c>
      <c r="F191" s="14">
        <v>3637.47</v>
      </c>
      <c r="G191" s="14">
        <v>10912.41</v>
      </c>
    </row>
    <row r="192" spans="1:7">
      <c r="A192" s="3"/>
      <c r="B192" s="92"/>
      <c r="C192" s="13" t="s">
        <v>183</v>
      </c>
      <c r="D192" s="13" t="s">
        <v>7</v>
      </c>
      <c r="E192" s="15">
        <v>3</v>
      </c>
      <c r="F192" s="14">
        <v>6566.45</v>
      </c>
      <c r="G192" s="14">
        <v>19699.349999999999</v>
      </c>
    </row>
    <row r="193" spans="1:7">
      <c r="A193" s="3"/>
      <c r="B193" s="87"/>
      <c r="C193" s="13" t="s">
        <v>201</v>
      </c>
      <c r="D193" s="13" t="s">
        <v>7</v>
      </c>
      <c r="E193" s="15">
        <v>12</v>
      </c>
      <c r="F193" s="14">
        <v>199</v>
      </c>
      <c r="G193" s="14">
        <v>2388</v>
      </c>
    </row>
    <row r="194" spans="1:7" hidden="1">
      <c r="A194" s="3"/>
      <c r="B194" s="2"/>
      <c r="C194" s="2"/>
      <c r="D194" s="2"/>
      <c r="E194" s="15"/>
      <c r="F194" s="14"/>
      <c r="G194" s="14"/>
    </row>
    <row r="195" spans="1:7" hidden="1">
      <c r="A195" s="3"/>
      <c r="B195" s="2"/>
      <c r="C195" s="2"/>
      <c r="D195" s="2"/>
      <c r="E195" s="15"/>
      <c r="F195" s="14"/>
      <c r="G195" s="14"/>
    </row>
    <row r="196" spans="1:7" hidden="1">
      <c r="A196" s="3"/>
      <c r="B196" s="2"/>
      <c r="C196" s="2"/>
      <c r="D196" s="2"/>
      <c r="E196" s="15"/>
      <c r="F196" s="14"/>
      <c r="G196" s="14"/>
    </row>
    <row r="197" spans="1:7" hidden="1">
      <c r="A197" s="3"/>
      <c r="B197" s="2"/>
      <c r="C197" s="2"/>
      <c r="D197" s="2"/>
      <c r="E197" s="15"/>
      <c r="F197" s="14"/>
      <c r="G197" s="14"/>
    </row>
    <row r="198" spans="1:7" hidden="1">
      <c r="A198" s="3"/>
      <c r="B198" s="2"/>
      <c r="C198" s="2"/>
      <c r="D198" s="2"/>
      <c r="E198" s="15"/>
      <c r="F198" s="14"/>
      <c r="G198" s="14"/>
    </row>
    <row r="199" spans="1:7" hidden="1">
      <c r="A199" s="3"/>
      <c r="B199" s="2"/>
      <c r="C199" s="2"/>
      <c r="D199" s="2"/>
      <c r="E199" s="15"/>
      <c r="F199" s="14"/>
      <c r="G199" s="14"/>
    </row>
    <row r="200" spans="1:7" hidden="1">
      <c r="A200" s="3"/>
      <c r="B200" s="2"/>
      <c r="C200" s="2"/>
      <c r="D200" s="2"/>
      <c r="E200" s="15"/>
      <c r="F200" s="14"/>
      <c r="G200" s="14"/>
    </row>
    <row r="201" spans="1:7" hidden="1">
      <c r="A201" s="3"/>
      <c r="B201" s="2"/>
      <c r="C201" s="2"/>
      <c r="D201" s="2"/>
      <c r="E201" s="15"/>
      <c r="F201" s="14"/>
      <c r="G201" s="14"/>
    </row>
    <row r="202" spans="1:7" hidden="1">
      <c r="A202" s="3"/>
      <c r="B202" s="2"/>
      <c r="C202" s="2"/>
      <c r="D202" s="2"/>
      <c r="E202" s="15"/>
      <c r="F202" s="14"/>
      <c r="G202" s="14"/>
    </row>
    <row r="203" spans="1:7" hidden="1">
      <c r="A203" s="3"/>
      <c r="B203" s="2"/>
      <c r="C203" s="2"/>
      <c r="D203" s="2"/>
      <c r="E203" s="15"/>
      <c r="F203" s="14"/>
      <c r="G203" s="14"/>
    </row>
    <row r="204" spans="1:7" hidden="1">
      <c r="A204" s="3"/>
      <c r="B204" s="2"/>
      <c r="C204" s="2"/>
      <c r="D204" s="2"/>
      <c r="E204" s="4"/>
      <c r="F204" s="5"/>
      <c r="G204" s="5"/>
    </row>
    <row r="205" spans="1:7">
      <c r="A205" s="8"/>
      <c r="B205" s="9"/>
      <c r="C205" s="9" t="s">
        <v>8</v>
      </c>
      <c r="D205" s="9"/>
      <c r="E205" s="10"/>
      <c r="F205" s="11"/>
      <c r="G205" s="11">
        <f>SUM(G191:G204)</f>
        <v>32999.759999999995</v>
      </c>
    </row>
    <row r="206" spans="1:7" s="17" customFormat="1" ht="15" customHeight="1">
      <c r="A206" s="12">
        <v>18</v>
      </c>
      <c r="B206" s="81" t="s">
        <v>195</v>
      </c>
      <c r="C206" s="13" t="s">
        <v>182</v>
      </c>
      <c r="D206" s="13" t="s">
        <v>7</v>
      </c>
      <c r="E206" s="15">
        <v>2</v>
      </c>
      <c r="F206" s="14">
        <v>3637.47</v>
      </c>
      <c r="G206" s="14">
        <v>7274.94</v>
      </c>
    </row>
    <row r="207" spans="1:7" s="17" customFormat="1" ht="15" customHeight="1">
      <c r="A207" s="12"/>
      <c r="B207" s="82"/>
      <c r="C207" s="13" t="s">
        <v>183</v>
      </c>
      <c r="D207" s="13" t="s">
        <v>7</v>
      </c>
      <c r="E207" s="15">
        <v>2</v>
      </c>
      <c r="F207" s="14">
        <v>6566.45</v>
      </c>
      <c r="G207" s="14">
        <v>13132.9</v>
      </c>
    </row>
    <row r="208" spans="1:7" s="17" customFormat="1" ht="15" customHeight="1">
      <c r="A208" s="12"/>
      <c r="B208" s="82"/>
      <c r="C208" s="2" t="s">
        <v>199</v>
      </c>
      <c r="D208" s="13" t="s">
        <v>7</v>
      </c>
      <c r="E208" s="15">
        <v>4</v>
      </c>
      <c r="F208" s="5">
        <v>215.05</v>
      </c>
      <c r="G208" s="5">
        <v>860.2</v>
      </c>
    </row>
    <row r="209" spans="1:7" ht="15" customHeight="1">
      <c r="A209" s="12"/>
      <c r="B209" s="82"/>
      <c r="C209" s="2" t="s">
        <v>210</v>
      </c>
      <c r="D209" s="2" t="s">
        <v>7</v>
      </c>
      <c r="E209" s="4">
        <v>1</v>
      </c>
      <c r="F209" s="5">
        <v>4950</v>
      </c>
      <c r="G209" s="5">
        <f t="shared" ref="G209" si="6">F209*E209</f>
        <v>4950</v>
      </c>
    </row>
    <row r="210" spans="1:7" ht="15" customHeight="1">
      <c r="A210" s="12"/>
      <c r="B210" s="82"/>
      <c r="C210" s="2" t="s">
        <v>211</v>
      </c>
      <c r="D210" s="2" t="s">
        <v>7</v>
      </c>
      <c r="E210" s="4">
        <v>1</v>
      </c>
      <c r="F210" s="5">
        <v>4950</v>
      </c>
      <c r="G210" s="5">
        <f t="shared" ref="G210:G215" si="7">F210*E210</f>
        <v>4950</v>
      </c>
    </row>
    <row r="211" spans="1:7" ht="15" customHeight="1">
      <c r="A211" s="12"/>
      <c r="B211" s="82"/>
      <c r="C211" s="2" t="s">
        <v>212</v>
      </c>
      <c r="D211" s="2" t="s">
        <v>7</v>
      </c>
      <c r="E211" s="4">
        <v>1</v>
      </c>
      <c r="F211" s="5">
        <v>4950</v>
      </c>
      <c r="G211" s="5">
        <f t="shared" si="7"/>
        <v>4950</v>
      </c>
    </row>
    <row r="212" spans="1:7" ht="15" customHeight="1">
      <c r="A212" s="12"/>
      <c r="B212" s="82"/>
      <c r="C212" s="2" t="s">
        <v>213</v>
      </c>
      <c r="D212" s="2" t="s">
        <v>7</v>
      </c>
      <c r="E212" s="4">
        <v>1</v>
      </c>
      <c r="F212" s="5">
        <v>4950</v>
      </c>
      <c r="G212" s="5">
        <f t="shared" si="7"/>
        <v>4950</v>
      </c>
    </row>
    <row r="213" spans="1:7" ht="15" customHeight="1">
      <c r="A213" s="12"/>
      <c r="B213" s="82"/>
      <c r="C213" s="2" t="s">
        <v>214</v>
      </c>
      <c r="D213" s="2" t="s">
        <v>7</v>
      </c>
      <c r="E213" s="4">
        <v>1</v>
      </c>
      <c r="F213" s="5">
        <v>4950</v>
      </c>
      <c r="G213" s="5">
        <f t="shared" si="7"/>
        <v>4950</v>
      </c>
    </row>
    <row r="214" spans="1:7" ht="15" customHeight="1">
      <c r="A214" s="12"/>
      <c r="B214" s="82"/>
      <c r="C214" s="2" t="s">
        <v>215</v>
      </c>
      <c r="D214" s="2" t="s">
        <v>7</v>
      </c>
      <c r="E214" s="4">
        <v>1</v>
      </c>
      <c r="F214" s="5">
        <v>4950</v>
      </c>
      <c r="G214" s="5">
        <f t="shared" si="7"/>
        <v>4950</v>
      </c>
    </row>
    <row r="215" spans="1:7" ht="15" customHeight="1">
      <c r="A215" s="12"/>
      <c r="B215" s="83"/>
      <c r="C215" s="2" t="s">
        <v>216</v>
      </c>
      <c r="D215" s="2" t="s">
        <v>7</v>
      </c>
      <c r="E215" s="4">
        <v>1</v>
      </c>
      <c r="F215" s="5">
        <v>4950</v>
      </c>
      <c r="G215" s="5">
        <f t="shared" si="7"/>
        <v>4950</v>
      </c>
    </row>
    <row r="216" spans="1:7">
      <c r="A216" s="8"/>
      <c r="B216" s="9"/>
      <c r="C216" s="9" t="s">
        <v>8</v>
      </c>
      <c r="D216" s="9"/>
      <c r="E216" s="10"/>
      <c r="F216" s="11"/>
      <c r="G216" s="11">
        <f>SUM(G206:G215)</f>
        <v>55918.04</v>
      </c>
    </row>
    <row r="217" spans="1:7" s="17" customFormat="1">
      <c r="A217" s="12">
        <v>19</v>
      </c>
      <c r="B217" s="81" t="s">
        <v>196</v>
      </c>
      <c r="C217" s="13" t="s">
        <v>182</v>
      </c>
      <c r="D217" s="13" t="s">
        <v>7</v>
      </c>
      <c r="E217" s="15">
        <v>2</v>
      </c>
      <c r="F217" s="14">
        <v>3637.47</v>
      </c>
      <c r="G217" s="14">
        <v>7274.94</v>
      </c>
    </row>
    <row r="218" spans="1:7" s="17" customFormat="1">
      <c r="A218" s="12"/>
      <c r="B218" s="82"/>
      <c r="C218" s="13" t="s">
        <v>183</v>
      </c>
      <c r="D218" s="13" t="s">
        <v>7</v>
      </c>
      <c r="E218" s="15">
        <v>2</v>
      </c>
      <c r="F218" s="14">
        <v>6566.45</v>
      </c>
      <c r="G218" s="14">
        <v>13132.9</v>
      </c>
    </row>
    <row r="219" spans="1:7" s="17" customFormat="1" ht="30">
      <c r="A219" s="12"/>
      <c r="B219" s="82"/>
      <c r="C219" s="27" t="s">
        <v>256</v>
      </c>
      <c r="D219" s="13" t="s">
        <v>7</v>
      </c>
      <c r="E219" s="15">
        <v>60</v>
      </c>
      <c r="F219" s="14">
        <v>1767</v>
      </c>
      <c r="G219" s="14">
        <v>106020</v>
      </c>
    </row>
    <row r="220" spans="1:7" s="17" customFormat="1">
      <c r="A220" s="12"/>
      <c r="B220" s="83"/>
      <c r="C220" s="13" t="s">
        <v>257</v>
      </c>
      <c r="D220" s="13" t="s">
        <v>258</v>
      </c>
      <c r="E220" s="15">
        <v>3</v>
      </c>
      <c r="F220" s="14">
        <v>9470</v>
      </c>
      <c r="G220" s="14">
        <v>28410</v>
      </c>
    </row>
    <row r="221" spans="1:7" s="17" customFormat="1" hidden="1">
      <c r="A221" s="12"/>
      <c r="B221" s="13"/>
      <c r="C221" s="13"/>
      <c r="D221" s="13"/>
      <c r="E221" s="15"/>
      <c r="F221" s="14"/>
      <c r="G221" s="14"/>
    </row>
    <row r="222" spans="1:7" hidden="1">
      <c r="A222" s="12"/>
      <c r="B222" s="13"/>
      <c r="C222" s="2"/>
      <c r="D222" s="2"/>
      <c r="E222" s="4"/>
      <c r="F222" s="5"/>
      <c r="G222" s="5"/>
    </row>
    <row r="223" spans="1:7">
      <c r="A223" s="8"/>
      <c r="B223" s="9"/>
      <c r="C223" s="9" t="s">
        <v>8</v>
      </c>
      <c r="D223" s="9"/>
      <c r="E223" s="10"/>
      <c r="F223" s="11"/>
      <c r="G223" s="11">
        <f>SUM(G217:G222)</f>
        <v>154837.84</v>
      </c>
    </row>
    <row r="224" spans="1:7">
      <c r="A224" s="3">
        <v>20</v>
      </c>
      <c r="B224" s="86" t="s">
        <v>166</v>
      </c>
      <c r="C224" s="13" t="s">
        <v>182</v>
      </c>
      <c r="D224" s="13" t="s">
        <v>7</v>
      </c>
      <c r="E224" s="15">
        <v>2</v>
      </c>
      <c r="F224" s="14">
        <v>3637.47</v>
      </c>
      <c r="G224" s="14">
        <v>7274.94</v>
      </c>
    </row>
    <row r="225" spans="1:7">
      <c r="A225" s="3"/>
      <c r="B225" s="87"/>
      <c r="C225" s="13" t="s">
        <v>183</v>
      </c>
      <c r="D225" s="13" t="s">
        <v>7</v>
      </c>
      <c r="E225" s="15">
        <v>2</v>
      </c>
      <c r="F225" s="14">
        <v>6566.45</v>
      </c>
      <c r="G225" s="14">
        <v>13132.9</v>
      </c>
    </row>
    <row r="226" spans="1:7" hidden="1">
      <c r="A226" s="3"/>
      <c r="B226" s="2"/>
      <c r="C226" s="2"/>
      <c r="D226" s="2"/>
      <c r="E226" s="4"/>
      <c r="F226" s="5"/>
      <c r="G226" s="14"/>
    </row>
    <row r="227" spans="1:7" hidden="1">
      <c r="A227" s="3"/>
      <c r="B227" s="2"/>
      <c r="C227" s="2"/>
      <c r="D227" s="2"/>
      <c r="E227" s="4"/>
      <c r="F227" s="5"/>
      <c r="G227" s="14"/>
    </row>
    <row r="228" spans="1:7" hidden="1">
      <c r="A228" s="3"/>
      <c r="B228" s="2"/>
      <c r="C228" s="2"/>
      <c r="D228" s="2"/>
      <c r="E228" s="15"/>
      <c r="F228" s="14"/>
      <c r="G228" s="14"/>
    </row>
    <row r="229" spans="1:7" hidden="1">
      <c r="A229" s="3"/>
      <c r="B229" s="2"/>
      <c r="C229" s="2"/>
      <c r="D229" s="2"/>
      <c r="E229" s="15"/>
      <c r="F229" s="14"/>
      <c r="G229" s="14"/>
    </row>
    <row r="230" spans="1:7" hidden="1">
      <c r="A230" s="3"/>
      <c r="B230" s="2"/>
      <c r="C230" s="2"/>
      <c r="D230" s="2"/>
      <c r="E230" s="15"/>
      <c r="F230" s="14"/>
      <c r="G230" s="14"/>
    </row>
    <row r="231" spans="1:7" hidden="1">
      <c r="A231" s="3"/>
      <c r="B231" s="2"/>
      <c r="C231" s="2"/>
      <c r="D231" s="2"/>
      <c r="E231" s="15"/>
      <c r="F231" s="14"/>
      <c r="G231" s="14"/>
    </row>
    <row r="232" spans="1:7" hidden="1">
      <c r="A232" s="3"/>
      <c r="B232" s="2"/>
      <c r="C232" s="2"/>
      <c r="D232" s="2"/>
      <c r="E232" s="15"/>
      <c r="F232" s="14"/>
      <c r="G232" s="14"/>
    </row>
    <row r="233" spans="1:7" hidden="1">
      <c r="A233" s="3"/>
      <c r="B233" s="2"/>
      <c r="C233" s="2"/>
      <c r="D233" s="2"/>
      <c r="E233" s="15"/>
      <c r="F233" s="14"/>
      <c r="G233" s="14"/>
    </row>
    <row r="234" spans="1:7" hidden="1">
      <c r="A234" s="3"/>
      <c r="B234" s="2"/>
      <c r="C234" s="2"/>
      <c r="D234" s="2"/>
      <c r="E234" s="15"/>
      <c r="F234" s="14"/>
      <c r="G234" s="14"/>
    </row>
    <row r="235" spans="1:7" hidden="1">
      <c r="A235" s="3"/>
      <c r="B235" s="2"/>
      <c r="C235" s="2"/>
      <c r="D235" s="2"/>
      <c r="E235" s="15"/>
      <c r="F235" s="14"/>
      <c r="G235" s="14"/>
    </row>
    <row r="236" spans="1:7" hidden="1">
      <c r="A236" s="3"/>
      <c r="B236" s="2"/>
      <c r="C236" s="2"/>
      <c r="D236" s="2"/>
      <c r="E236" s="15"/>
      <c r="F236" s="14"/>
      <c r="G236" s="14"/>
    </row>
    <row r="237" spans="1:7" hidden="1">
      <c r="A237" s="3"/>
      <c r="B237" s="2"/>
      <c r="C237" s="2"/>
      <c r="D237" s="2"/>
      <c r="E237" s="15"/>
      <c r="F237" s="14"/>
      <c r="G237" s="14"/>
    </row>
    <row r="238" spans="1:7" hidden="1">
      <c r="A238" s="3"/>
      <c r="B238" s="2"/>
      <c r="C238" s="2"/>
      <c r="D238" s="2"/>
      <c r="E238" s="15"/>
      <c r="F238" s="14"/>
      <c r="G238" s="14"/>
    </row>
    <row r="239" spans="1:7" hidden="1">
      <c r="A239" s="3"/>
      <c r="B239" s="2"/>
      <c r="C239" s="2"/>
      <c r="D239" s="2"/>
      <c r="E239" s="4"/>
      <c r="F239" s="5"/>
      <c r="G239" s="5"/>
    </row>
    <row r="240" spans="1:7">
      <c r="A240" s="8"/>
      <c r="B240" s="9"/>
      <c r="C240" s="9" t="s">
        <v>8</v>
      </c>
      <c r="D240" s="9"/>
      <c r="E240" s="10"/>
      <c r="F240" s="11"/>
      <c r="G240" s="11">
        <f>SUM(G224:G239)</f>
        <v>20407.84</v>
      </c>
    </row>
    <row r="241" spans="1:8" s="17" customFormat="1" ht="15" customHeight="1">
      <c r="A241" s="12">
        <v>21</v>
      </c>
      <c r="B241" s="81" t="s">
        <v>197</v>
      </c>
      <c r="C241" s="13" t="s">
        <v>182</v>
      </c>
      <c r="D241" s="13" t="s">
        <v>7</v>
      </c>
      <c r="E241" s="15">
        <v>2</v>
      </c>
      <c r="F241" s="14">
        <v>3637.47</v>
      </c>
      <c r="G241" s="14">
        <v>7274.94</v>
      </c>
    </row>
    <row r="242" spans="1:8" s="17" customFormat="1" ht="15" customHeight="1">
      <c r="A242" s="12"/>
      <c r="B242" s="82"/>
      <c r="C242" s="13" t="s">
        <v>183</v>
      </c>
      <c r="D242" s="13" t="s">
        <v>7</v>
      </c>
      <c r="E242" s="15">
        <v>2</v>
      </c>
      <c r="F242" s="14">
        <v>6566.45</v>
      </c>
      <c r="G242" s="14">
        <v>13132.9</v>
      </c>
    </row>
    <row r="243" spans="1:8" s="17" customFormat="1" ht="15" customHeight="1">
      <c r="A243" s="12"/>
      <c r="B243" s="83"/>
      <c r="C243" s="2" t="s">
        <v>199</v>
      </c>
      <c r="D243" s="13" t="s">
        <v>7</v>
      </c>
      <c r="E243" s="15">
        <v>5</v>
      </c>
      <c r="F243" s="5">
        <v>215.05</v>
      </c>
      <c r="G243" s="5">
        <v>1075.25</v>
      </c>
    </row>
    <row r="244" spans="1:8">
      <c r="A244" s="8"/>
      <c r="B244" s="9"/>
      <c r="C244" s="9" t="s">
        <v>8</v>
      </c>
      <c r="D244" s="9"/>
      <c r="E244" s="10"/>
      <c r="F244" s="11"/>
      <c r="G244" s="11">
        <f>SUM(G241:G243)</f>
        <v>21483.09</v>
      </c>
      <c r="H244" s="7"/>
    </row>
    <row r="245" spans="1:8" s="17" customFormat="1" ht="15" customHeight="1">
      <c r="A245" s="12">
        <v>22</v>
      </c>
      <c r="B245" s="81" t="s">
        <v>130</v>
      </c>
      <c r="C245" s="13" t="s">
        <v>182</v>
      </c>
      <c r="D245" s="13" t="s">
        <v>7</v>
      </c>
      <c r="E245" s="15">
        <v>2</v>
      </c>
      <c r="F245" s="14">
        <v>3637.47</v>
      </c>
      <c r="G245" s="14">
        <v>7274.94</v>
      </c>
      <c r="H245" s="37"/>
    </row>
    <row r="246" spans="1:8" s="17" customFormat="1" ht="15" customHeight="1">
      <c r="A246" s="12"/>
      <c r="B246" s="82"/>
      <c r="C246" s="13" t="s">
        <v>183</v>
      </c>
      <c r="D246" s="13" t="s">
        <v>7</v>
      </c>
      <c r="E246" s="15">
        <v>2</v>
      </c>
      <c r="F246" s="14">
        <v>6566.45</v>
      </c>
      <c r="G246" s="14">
        <v>13132.9</v>
      </c>
      <c r="H246" s="37"/>
    </row>
    <row r="247" spans="1:8" s="17" customFormat="1" ht="15" customHeight="1">
      <c r="A247" s="12"/>
      <c r="B247" s="82"/>
      <c r="C247" s="2" t="s">
        <v>199</v>
      </c>
      <c r="D247" s="13" t="s">
        <v>7</v>
      </c>
      <c r="E247" s="15">
        <v>1</v>
      </c>
      <c r="F247" s="5">
        <v>215.05</v>
      </c>
      <c r="G247" s="5">
        <v>215.05</v>
      </c>
      <c r="H247" s="37"/>
    </row>
    <row r="248" spans="1:8" s="17" customFormat="1" ht="15" customHeight="1">
      <c r="A248" s="12"/>
      <c r="B248" s="83"/>
      <c r="C248" s="13" t="s">
        <v>201</v>
      </c>
      <c r="D248" s="13" t="s">
        <v>7</v>
      </c>
      <c r="E248" s="15">
        <v>15</v>
      </c>
      <c r="F248" s="14">
        <v>199</v>
      </c>
      <c r="G248" s="14">
        <v>2985</v>
      </c>
      <c r="H248" s="37"/>
    </row>
    <row r="249" spans="1:8">
      <c r="A249" s="8"/>
      <c r="B249" s="9"/>
      <c r="C249" s="9" t="s">
        <v>8</v>
      </c>
      <c r="D249" s="9"/>
      <c r="E249" s="10"/>
      <c r="F249" s="11"/>
      <c r="G249" s="11">
        <f>SUM(G245:G248)</f>
        <v>23607.89</v>
      </c>
      <c r="H249" s="7"/>
    </row>
    <row r="250" spans="1:8" s="17" customFormat="1">
      <c r="A250" s="36">
        <v>23</v>
      </c>
      <c r="B250" s="93" t="s">
        <v>198</v>
      </c>
      <c r="C250" s="13" t="s">
        <v>182</v>
      </c>
      <c r="D250" s="13" t="s">
        <v>7</v>
      </c>
      <c r="E250" s="15">
        <v>3</v>
      </c>
      <c r="F250" s="14">
        <v>3637.47</v>
      </c>
      <c r="G250" s="14">
        <v>10912.41</v>
      </c>
      <c r="H250" s="37"/>
    </row>
    <row r="251" spans="1:8" s="17" customFormat="1">
      <c r="A251" s="36"/>
      <c r="B251" s="94"/>
      <c r="C251" s="13" t="s">
        <v>183</v>
      </c>
      <c r="D251" s="13" t="s">
        <v>7</v>
      </c>
      <c r="E251" s="15">
        <v>3</v>
      </c>
      <c r="F251" s="14">
        <v>6566.45</v>
      </c>
      <c r="G251" s="14">
        <v>19699.349999999999</v>
      </c>
      <c r="H251" s="37"/>
    </row>
    <row r="252" spans="1:8">
      <c r="A252" s="8"/>
      <c r="B252" s="9"/>
      <c r="C252" s="9" t="s">
        <v>8</v>
      </c>
      <c r="D252" s="9"/>
      <c r="E252" s="10"/>
      <c r="F252" s="11"/>
      <c r="G252" s="11">
        <f>SUM(G250:G251)</f>
        <v>30611.759999999998</v>
      </c>
      <c r="H252" s="7"/>
    </row>
    <row r="253" spans="1:8" s="17" customFormat="1" ht="30">
      <c r="A253" s="36">
        <v>24</v>
      </c>
      <c r="B253" s="67" t="s">
        <v>260</v>
      </c>
      <c r="C253" s="27" t="s">
        <v>259</v>
      </c>
      <c r="D253" s="13" t="s">
        <v>7</v>
      </c>
      <c r="E253" s="15">
        <v>1</v>
      </c>
      <c r="F253" s="14">
        <v>500</v>
      </c>
      <c r="G253" s="14">
        <v>500</v>
      </c>
      <c r="H253" s="37"/>
    </row>
    <row r="254" spans="1:8">
      <c r="A254" s="34"/>
      <c r="B254" s="35"/>
      <c r="C254" s="9"/>
      <c r="D254" s="9"/>
      <c r="E254" s="10"/>
      <c r="F254" s="11"/>
      <c r="G254" s="11">
        <f>SUM(G253)</f>
        <v>500</v>
      </c>
      <c r="H254" s="7"/>
    </row>
    <row r="255" spans="1:8">
      <c r="A255" s="90" t="s">
        <v>200</v>
      </c>
      <c r="B255" s="91"/>
      <c r="C255" s="18"/>
      <c r="D255" s="18"/>
      <c r="E255" s="20"/>
      <c r="F255" s="21"/>
      <c r="G255" s="21">
        <f>G244+G240+G223+G216+G205+G190+G185+G180+G166+G153+G143+G133+G116+G114+G112+G107+G92+G54+G48+G43+G36+G21+G14+G252+G249+G254</f>
        <v>989674.67000000016</v>
      </c>
      <c r="H255" s="7"/>
    </row>
  </sheetData>
  <mergeCells count="25">
    <mergeCell ref="A1:G1"/>
    <mergeCell ref="A255:B255"/>
    <mergeCell ref="B15:B17"/>
    <mergeCell ref="B22:B25"/>
    <mergeCell ref="B93:B94"/>
    <mergeCell ref="B108:B110"/>
    <mergeCell ref="B37:B42"/>
    <mergeCell ref="B191:B193"/>
    <mergeCell ref="B206:B215"/>
    <mergeCell ref="B217:B220"/>
    <mergeCell ref="B224:B225"/>
    <mergeCell ref="B250:B251"/>
    <mergeCell ref="B241:B243"/>
    <mergeCell ref="B245:B248"/>
    <mergeCell ref="B3:B6"/>
    <mergeCell ref="B44:B47"/>
    <mergeCell ref="B49:B53"/>
    <mergeCell ref="B55:B91"/>
    <mergeCell ref="B117:B121"/>
    <mergeCell ref="B134:B140"/>
    <mergeCell ref="B144:B147"/>
    <mergeCell ref="B154:B156"/>
    <mergeCell ref="B167:B169"/>
    <mergeCell ref="B181:B184"/>
    <mergeCell ref="B186:B189"/>
  </mergeCells>
  <pageMargins left="0.70866141732283472" right="0.70866141732283472" top="0.36" bottom="0.2" header="0.31496062992125984" footer="0.31496062992125984"/>
  <pageSetup paperSize="9" scale="63" orientation="landscape" r:id="rId1"/>
  <rowBreaks count="4" manualBreakCount="4">
    <brk id="57" max="16" man="1"/>
    <brk id="144" max="16" man="1"/>
    <brk id="192" max="16" man="1"/>
    <brk id="266" max="16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222"/>
  <sheetViews>
    <sheetView view="pageBreakPreview" topLeftCell="A145" zoomScaleSheetLayoutView="100" workbookViewId="0">
      <selection activeCell="G223" sqref="G223"/>
    </sheetView>
  </sheetViews>
  <sheetFormatPr defaultRowHeight="15"/>
  <cols>
    <col min="1" max="1" width="3.85546875" style="22" customWidth="1"/>
    <col min="2" max="2" width="29.42578125" style="1" customWidth="1"/>
    <col min="3" max="3" width="32.1406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16384" width="9.140625" style="1"/>
  </cols>
  <sheetData>
    <row r="1" spans="1:7" ht="18.75">
      <c r="A1" s="80" t="s">
        <v>266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>
      <c r="A3" s="26"/>
      <c r="B3" s="77" t="s">
        <v>10</v>
      </c>
      <c r="C3" s="28" t="s">
        <v>316</v>
      </c>
      <c r="D3" s="28" t="s">
        <v>7</v>
      </c>
      <c r="E3" s="29">
        <v>1</v>
      </c>
      <c r="F3" s="30">
        <v>68750</v>
      </c>
      <c r="G3" s="30">
        <v>68750</v>
      </c>
    </row>
    <row r="4" spans="1:7">
      <c r="A4" s="26"/>
      <c r="B4" s="78"/>
      <c r="C4" s="28" t="s">
        <v>317</v>
      </c>
      <c r="D4" s="28" t="s">
        <v>7</v>
      </c>
      <c r="E4" s="29">
        <v>1</v>
      </c>
      <c r="F4" s="30">
        <v>6157.62</v>
      </c>
      <c r="G4" s="30">
        <v>6157.62</v>
      </c>
    </row>
    <row r="5" spans="1:7" ht="45">
      <c r="A5" s="26"/>
      <c r="B5" s="78"/>
      <c r="C5" s="26" t="s">
        <v>318</v>
      </c>
      <c r="D5" s="28" t="s">
        <v>7</v>
      </c>
      <c r="E5" s="29">
        <v>1</v>
      </c>
      <c r="F5" s="30">
        <v>8899.98</v>
      </c>
      <c r="G5" s="30">
        <v>8899.98</v>
      </c>
    </row>
    <row r="6" spans="1:7" ht="60">
      <c r="A6" s="26"/>
      <c r="B6" s="78"/>
      <c r="C6" s="26" t="s">
        <v>319</v>
      </c>
      <c r="D6" s="28" t="s">
        <v>7</v>
      </c>
      <c r="E6" s="29">
        <v>1</v>
      </c>
      <c r="F6" s="30">
        <v>5930.5</v>
      </c>
      <c r="G6" s="30">
        <v>5930.5</v>
      </c>
    </row>
    <row r="7" spans="1:7" ht="45">
      <c r="A7" s="26"/>
      <c r="B7" s="78"/>
      <c r="C7" s="26" t="s">
        <v>320</v>
      </c>
      <c r="D7" s="28" t="s">
        <v>7</v>
      </c>
      <c r="E7" s="29">
        <v>1</v>
      </c>
      <c r="F7" s="30">
        <v>5310.58</v>
      </c>
      <c r="G7" s="30">
        <v>5310.58</v>
      </c>
    </row>
    <row r="8" spans="1:7" ht="30">
      <c r="A8" s="26"/>
      <c r="B8" s="78"/>
      <c r="C8" s="26" t="s">
        <v>321</v>
      </c>
      <c r="D8" s="28" t="s">
        <v>7</v>
      </c>
      <c r="E8" s="29">
        <v>3</v>
      </c>
      <c r="F8" s="30">
        <v>692.45</v>
      </c>
      <c r="G8" s="30">
        <v>2077.35</v>
      </c>
    </row>
    <row r="9" spans="1:7" ht="30">
      <c r="A9" s="26"/>
      <c r="B9" s="78"/>
      <c r="C9" s="26" t="s">
        <v>322</v>
      </c>
      <c r="D9" s="28" t="s">
        <v>7</v>
      </c>
      <c r="E9" s="29">
        <v>1</v>
      </c>
      <c r="F9" s="30">
        <v>598.16</v>
      </c>
      <c r="G9" s="30">
        <v>598.16</v>
      </c>
    </row>
    <row r="10" spans="1:7">
      <c r="A10" s="26"/>
      <c r="B10" s="78"/>
      <c r="C10" s="28" t="s">
        <v>323</v>
      </c>
      <c r="D10" s="28" t="s">
        <v>7</v>
      </c>
      <c r="E10" s="29">
        <v>1</v>
      </c>
      <c r="F10" s="30">
        <v>8000</v>
      </c>
      <c r="G10" s="30">
        <v>8000</v>
      </c>
    </row>
    <row r="11" spans="1:7" ht="30">
      <c r="A11" s="26"/>
      <c r="B11" s="78"/>
      <c r="C11" s="26" t="s">
        <v>324</v>
      </c>
      <c r="D11" s="28" t="s">
        <v>7</v>
      </c>
      <c r="E11" s="29">
        <v>1</v>
      </c>
      <c r="F11" s="30">
        <v>2108.27</v>
      </c>
      <c r="G11" s="30">
        <v>2108.27</v>
      </c>
    </row>
    <row r="12" spans="1:7" ht="30">
      <c r="A12" s="26"/>
      <c r="B12" s="79"/>
      <c r="C12" s="26" t="s">
        <v>325</v>
      </c>
      <c r="D12" s="28" t="s">
        <v>7</v>
      </c>
      <c r="E12" s="29">
        <v>1</v>
      </c>
      <c r="F12" s="30">
        <v>16127.76</v>
      </c>
      <c r="G12" s="30">
        <v>16127.76</v>
      </c>
    </row>
    <row r="13" spans="1:7">
      <c r="A13" s="8"/>
      <c r="B13" s="9"/>
      <c r="C13" s="9" t="s">
        <v>8</v>
      </c>
      <c r="D13" s="9"/>
      <c r="E13" s="10"/>
      <c r="F13" s="11"/>
      <c r="G13" s="11">
        <f>SUM(G3:G12)</f>
        <v>123960.22</v>
      </c>
    </row>
    <row r="14" spans="1:7" ht="15" customHeight="1">
      <c r="A14" s="3">
        <v>1</v>
      </c>
      <c r="B14" s="77" t="s">
        <v>184</v>
      </c>
      <c r="C14" s="2" t="s">
        <v>267</v>
      </c>
      <c r="D14" s="2" t="s">
        <v>135</v>
      </c>
      <c r="E14" s="4">
        <v>1</v>
      </c>
      <c r="F14" s="5">
        <v>320</v>
      </c>
      <c r="G14" s="5">
        <v>320</v>
      </c>
    </row>
    <row r="15" spans="1:7" ht="17.25" customHeight="1">
      <c r="A15" s="3"/>
      <c r="B15" s="79"/>
      <c r="C15" s="2" t="s">
        <v>268</v>
      </c>
      <c r="D15" s="2" t="s">
        <v>7</v>
      </c>
      <c r="E15" s="4">
        <v>1</v>
      </c>
      <c r="F15" s="5">
        <v>4950</v>
      </c>
      <c r="G15" s="5">
        <v>4950</v>
      </c>
    </row>
    <row r="16" spans="1:7" hidden="1">
      <c r="A16" s="3"/>
      <c r="B16" s="2"/>
      <c r="C16" s="2"/>
      <c r="D16" s="2"/>
      <c r="E16" s="4"/>
      <c r="F16" s="5"/>
      <c r="G16" s="5"/>
    </row>
    <row r="17" spans="1:7" hidden="1">
      <c r="A17" s="3"/>
      <c r="B17" s="2"/>
      <c r="C17" s="2"/>
      <c r="D17" s="2"/>
      <c r="E17" s="4"/>
      <c r="F17" s="5"/>
      <c r="G17" s="5"/>
    </row>
    <row r="18" spans="1:7" hidden="1">
      <c r="A18" s="3"/>
      <c r="B18" s="2"/>
      <c r="C18" s="2"/>
      <c r="D18" s="2"/>
      <c r="E18" s="4"/>
      <c r="F18" s="5"/>
      <c r="G18" s="5"/>
    </row>
    <row r="19" spans="1:7" hidden="1">
      <c r="A19" s="3"/>
      <c r="B19" s="2"/>
      <c r="C19" s="2"/>
      <c r="D19" s="2"/>
      <c r="E19" s="4"/>
      <c r="F19" s="5"/>
      <c r="G19" s="5"/>
    </row>
    <row r="20" spans="1:7" hidden="1">
      <c r="A20" s="3"/>
      <c r="B20" s="2"/>
      <c r="C20" s="2"/>
      <c r="D20" s="2"/>
      <c r="E20" s="4"/>
      <c r="F20" s="5"/>
      <c r="G20" s="5"/>
    </row>
    <row r="21" spans="1:7" hidden="1">
      <c r="A21" s="3"/>
      <c r="B21" s="2"/>
      <c r="C21" s="2"/>
      <c r="D21" s="2"/>
      <c r="E21" s="4"/>
      <c r="F21" s="5"/>
      <c r="G21" s="5"/>
    </row>
    <row r="22" spans="1:7" hidden="1">
      <c r="A22" s="3"/>
      <c r="B22" s="2"/>
      <c r="C22" s="2"/>
      <c r="D22" s="2"/>
      <c r="E22" s="4"/>
      <c r="F22" s="5"/>
      <c r="G22" s="5"/>
    </row>
    <row r="23" spans="1:7" hidden="1">
      <c r="A23" s="3"/>
      <c r="B23" s="2"/>
      <c r="C23" s="2"/>
      <c r="D23" s="2"/>
      <c r="E23" s="4"/>
      <c r="F23" s="5"/>
      <c r="G23" s="5"/>
    </row>
    <row r="24" spans="1:7" hidden="1">
      <c r="A24" s="3"/>
      <c r="B24" s="2"/>
      <c r="C24" s="2"/>
      <c r="D24" s="2"/>
      <c r="E24" s="4"/>
      <c r="F24" s="5"/>
      <c r="G24" s="5"/>
    </row>
    <row r="25" spans="1:7">
      <c r="A25" s="8"/>
      <c r="B25" s="9"/>
      <c r="C25" s="9" t="s">
        <v>8</v>
      </c>
      <c r="D25" s="9"/>
      <c r="E25" s="10"/>
      <c r="F25" s="11"/>
      <c r="G25" s="11">
        <f>SUM(G14:G24)</f>
        <v>5270</v>
      </c>
    </row>
    <row r="26" spans="1:7" s="17" customFormat="1">
      <c r="A26" s="12">
        <v>2</v>
      </c>
      <c r="B26" s="81" t="s">
        <v>185</v>
      </c>
      <c r="C26" s="2" t="s">
        <v>269</v>
      </c>
      <c r="D26" s="2" t="s">
        <v>7</v>
      </c>
      <c r="E26" s="4">
        <v>1</v>
      </c>
      <c r="F26" s="5">
        <v>4950</v>
      </c>
      <c r="G26" s="5">
        <v>4950</v>
      </c>
    </row>
    <row r="27" spans="1:7" s="17" customFormat="1">
      <c r="A27" s="12"/>
      <c r="B27" s="82"/>
      <c r="C27" s="28" t="s">
        <v>326</v>
      </c>
      <c r="D27" s="28" t="s">
        <v>7</v>
      </c>
      <c r="E27" s="29">
        <v>1</v>
      </c>
      <c r="F27" s="30">
        <v>62103.3</v>
      </c>
      <c r="G27" s="30">
        <v>62103.3</v>
      </c>
    </row>
    <row r="28" spans="1:7" s="17" customFormat="1">
      <c r="A28" s="12"/>
      <c r="B28" s="82"/>
      <c r="C28" s="28" t="s">
        <v>317</v>
      </c>
      <c r="D28" s="28" t="s">
        <v>7</v>
      </c>
      <c r="E28" s="29">
        <v>1</v>
      </c>
      <c r="F28" s="30">
        <v>6157.62</v>
      </c>
      <c r="G28" s="30">
        <v>6157.62</v>
      </c>
    </row>
    <row r="29" spans="1:7" s="17" customFormat="1" ht="45">
      <c r="A29" s="12"/>
      <c r="B29" s="82"/>
      <c r="C29" s="26" t="s">
        <v>318</v>
      </c>
      <c r="D29" s="28" t="s">
        <v>7</v>
      </c>
      <c r="E29" s="29">
        <v>1</v>
      </c>
      <c r="F29" s="30">
        <v>8899.98</v>
      </c>
      <c r="G29" s="30">
        <v>8899.98</v>
      </c>
    </row>
    <row r="30" spans="1:7" s="17" customFormat="1" ht="60">
      <c r="A30" s="12"/>
      <c r="B30" s="82"/>
      <c r="C30" s="26" t="s">
        <v>319</v>
      </c>
      <c r="D30" s="28" t="s">
        <v>7</v>
      </c>
      <c r="E30" s="29">
        <v>1</v>
      </c>
      <c r="F30" s="30">
        <v>5930.5</v>
      </c>
      <c r="G30" s="30">
        <v>5930.5</v>
      </c>
    </row>
    <row r="31" spans="1:7" s="17" customFormat="1" ht="45">
      <c r="A31" s="12"/>
      <c r="B31" s="82"/>
      <c r="C31" s="26" t="s">
        <v>327</v>
      </c>
      <c r="D31" s="28" t="s">
        <v>7</v>
      </c>
      <c r="E31" s="29">
        <v>1</v>
      </c>
      <c r="F31" s="30">
        <v>5310.58</v>
      </c>
      <c r="G31" s="30">
        <v>5310.58</v>
      </c>
    </row>
    <row r="32" spans="1:7" s="17" customFormat="1" ht="30">
      <c r="A32" s="12"/>
      <c r="B32" s="82"/>
      <c r="C32" s="26" t="s">
        <v>321</v>
      </c>
      <c r="D32" s="28" t="s">
        <v>7</v>
      </c>
      <c r="E32" s="29">
        <v>3</v>
      </c>
      <c r="F32" s="30">
        <v>692.45</v>
      </c>
      <c r="G32" s="30">
        <v>2077.35</v>
      </c>
    </row>
    <row r="33" spans="1:7" s="17" customFormat="1" ht="30">
      <c r="A33" s="12"/>
      <c r="B33" s="82"/>
      <c r="C33" s="26" t="s">
        <v>322</v>
      </c>
      <c r="D33" s="28" t="s">
        <v>7</v>
      </c>
      <c r="E33" s="29">
        <v>1</v>
      </c>
      <c r="F33" s="30">
        <v>598.16</v>
      </c>
      <c r="G33" s="30">
        <v>598.16</v>
      </c>
    </row>
    <row r="34" spans="1:7" s="17" customFormat="1">
      <c r="A34" s="12"/>
      <c r="B34" s="82"/>
      <c r="C34" s="28" t="s">
        <v>323</v>
      </c>
      <c r="D34" s="28" t="s">
        <v>7</v>
      </c>
      <c r="E34" s="29">
        <v>1</v>
      </c>
      <c r="F34" s="30">
        <v>8000</v>
      </c>
      <c r="G34" s="30">
        <v>8000</v>
      </c>
    </row>
    <row r="35" spans="1:7" s="17" customFormat="1" ht="30">
      <c r="A35" s="12"/>
      <c r="B35" s="82"/>
      <c r="C35" s="26" t="s">
        <v>324</v>
      </c>
      <c r="D35" s="28" t="s">
        <v>7</v>
      </c>
      <c r="E35" s="29">
        <v>1</v>
      </c>
      <c r="F35" s="30">
        <v>2108.27</v>
      </c>
      <c r="G35" s="30">
        <v>2108.27</v>
      </c>
    </row>
    <row r="36" spans="1:7" s="17" customFormat="1" ht="30">
      <c r="A36" s="12"/>
      <c r="B36" s="83"/>
      <c r="C36" s="26" t="s">
        <v>328</v>
      </c>
      <c r="D36" s="28" t="s">
        <v>7</v>
      </c>
      <c r="E36" s="29">
        <v>1</v>
      </c>
      <c r="F36" s="30">
        <v>22371.360000000001</v>
      </c>
      <c r="G36" s="30">
        <v>22371.360000000001</v>
      </c>
    </row>
    <row r="37" spans="1:7" s="17" customFormat="1" hidden="1">
      <c r="A37" s="12"/>
      <c r="B37" s="13"/>
      <c r="C37" s="13"/>
      <c r="D37" s="13"/>
      <c r="E37" s="15"/>
      <c r="F37" s="14"/>
      <c r="G37" s="14"/>
    </row>
    <row r="38" spans="1:7" hidden="1">
      <c r="A38" s="12"/>
      <c r="B38" s="13"/>
      <c r="C38" s="2"/>
      <c r="D38" s="2"/>
      <c r="E38" s="4"/>
      <c r="F38" s="5"/>
      <c r="G38" s="5"/>
    </row>
    <row r="39" spans="1:7" hidden="1">
      <c r="A39" s="12"/>
      <c r="B39" s="13"/>
      <c r="C39" s="2"/>
      <c r="D39" s="2"/>
      <c r="E39" s="4"/>
      <c r="F39" s="5"/>
      <c r="G39" s="5"/>
    </row>
    <row r="40" spans="1:7" hidden="1">
      <c r="A40" s="12"/>
      <c r="B40" s="13"/>
      <c r="C40" s="2"/>
      <c r="D40" s="2"/>
      <c r="E40" s="4"/>
      <c r="F40" s="5"/>
      <c r="G40" s="5"/>
    </row>
    <row r="41" spans="1:7">
      <c r="A41" s="8"/>
      <c r="B41" s="9"/>
      <c r="C41" s="9" t="s">
        <v>8</v>
      </c>
      <c r="D41" s="9"/>
      <c r="E41" s="10"/>
      <c r="F41" s="11"/>
      <c r="G41" s="11">
        <f>SUM(G26:G40)</f>
        <v>128507.12000000001</v>
      </c>
    </row>
    <row r="42" spans="1:7" ht="27.75" customHeight="1">
      <c r="A42" s="3">
        <v>3</v>
      </c>
      <c r="B42" s="70" t="s">
        <v>186</v>
      </c>
      <c r="C42" s="6" t="s">
        <v>270</v>
      </c>
      <c r="D42" s="2" t="s">
        <v>7</v>
      </c>
      <c r="E42" s="4">
        <v>2</v>
      </c>
      <c r="F42" s="5">
        <v>4950</v>
      </c>
      <c r="G42" s="5">
        <v>9900</v>
      </c>
    </row>
    <row r="43" spans="1:7" ht="15" hidden="1" customHeight="1">
      <c r="A43" s="3"/>
      <c r="B43" s="2"/>
      <c r="C43" s="2"/>
      <c r="D43" s="2"/>
      <c r="E43" s="4"/>
      <c r="F43" s="5"/>
      <c r="G43" s="5"/>
    </row>
    <row r="44" spans="1:7" ht="15" hidden="1" customHeight="1">
      <c r="A44" s="3"/>
      <c r="B44" s="2"/>
      <c r="C44" s="2"/>
      <c r="D44" s="2"/>
      <c r="E44" s="4"/>
      <c r="F44" s="5"/>
      <c r="G44" s="5"/>
    </row>
    <row r="45" spans="1:7" ht="15" hidden="1" customHeight="1">
      <c r="A45" s="3"/>
      <c r="B45" s="2"/>
      <c r="C45" s="2"/>
      <c r="D45" s="2"/>
      <c r="E45" s="4"/>
      <c r="F45" s="5"/>
      <c r="G45" s="5"/>
    </row>
    <row r="46" spans="1:7" ht="15" hidden="1" customHeight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3"/>
      <c r="B49" s="2"/>
      <c r="C49" s="2"/>
      <c r="D49" s="2"/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t="33" hidden="1" customHeight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 hidden="1">
      <c r="A54" s="3"/>
      <c r="B54" s="2"/>
      <c r="C54" s="2"/>
      <c r="D54" s="2"/>
      <c r="E54" s="4"/>
      <c r="F54" s="5"/>
      <c r="G54" s="5"/>
    </row>
    <row r="55" spans="1:7">
      <c r="A55" s="8"/>
      <c r="B55" s="9"/>
      <c r="C55" s="9" t="s">
        <v>8</v>
      </c>
      <c r="D55" s="9"/>
      <c r="E55" s="10"/>
      <c r="F55" s="11"/>
      <c r="G55" s="11">
        <f>SUM(G42:G54)</f>
        <v>9900</v>
      </c>
    </row>
    <row r="56" spans="1:7" ht="15" customHeight="1">
      <c r="A56" s="3"/>
      <c r="B56" s="70" t="s">
        <v>187</v>
      </c>
      <c r="C56" s="13" t="s">
        <v>305</v>
      </c>
      <c r="D56" s="13" t="s">
        <v>7</v>
      </c>
      <c r="E56" s="15">
        <v>1</v>
      </c>
      <c r="F56" s="14">
        <v>540982.44999999995</v>
      </c>
      <c r="G56" s="14">
        <v>540982.44999999995</v>
      </c>
    </row>
    <row r="57" spans="1:7" hidden="1">
      <c r="A57" s="3"/>
      <c r="B57" s="2"/>
      <c r="C57" s="2"/>
      <c r="D57" s="2"/>
      <c r="E57" s="4"/>
      <c r="F57" s="5"/>
      <c r="G57" s="5"/>
    </row>
    <row r="58" spans="1:7" hidden="1">
      <c r="A58" s="3"/>
      <c r="B58" s="2"/>
      <c r="C58" s="2"/>
      <c r="D58" s="2"/>
      <c r="E58" s="4"/>
      <c r="F58" s="5"/>
      <c r="G58" s="5"/>
    </row>
    <row r="59" spans="1:7" hidden="1">
      <c r="A59" s="3"/>
      <c r="B59" s="2"/>
      <c r="C59" s="2"/>
      <c r="D59" s="2"/>
      <c r="E59" s="4"/>
      <c r="F59" s="5"/>
      <c r="G59" s="5"/>
    </row>
    <row r="60" spans="1:7">
      <c r="A60" s="8"/>
      <c r="B60" s="9"/>
      <c r="C60" s="9" t="s">
        <v>8</v>
      </c>
      <c r="D60" s="9"/>
      <c r="E60" s="10"/>
      <c r="F60" s="11"/>
      <c r="G60" s="11">
        <f>SUM(G56:G59)</f>
        <v>540982.44999999995</v>
      </c>
    </row>
    <row r="61" spans="1:7" ht="15" customHeight="1">
      <c r="A61" s="12">
        <v>5</v>
      </c>
      <c r="B61" s="81" t="s">
        <v>271</v>
      </c>
      <c r="C61" s="2" t="s">
        <v>268</v>
      </c>
      <c r="D61" s="2" t="s">
        <v>7</v>
      </c>
      <c r="E61" s="4">
        <v>1</v>
      </c>
      <c r="F61" s="5">
        <v>4950</v>
      </c>
      <c r="G61" s="5">
        <v>4950</v>
      </c>
    </row>
    <row r="62" spans="1:7" ht="15" customHeight="1">
      <c r="A62" s="12"/>
      <c r="B62" s="82"/>
      <c r="C62" s="2" t="s">
        <v>272</v>
      </c>
      <c r="D62" s="2" t="s">
        <v>7</v>
      </c>
      <c r="E62" s="4">
        <v>20</v>
      </c>
      <c r="F62" s="5">
        <v>414.96</v>
      </c>
      <c r="G62" s="5">
        <v>8299.2000000000007</v>
      </c>
    </row>
    <row r="63" spans="1:7" ht="15" customHeight="1">
      <c r="A63" s="12"/>
      <c r="B63" s="82"/>
      <c r="C63" s="2" t="s">
        <v>273</v>
      </c>
      <c r="D63" s="2" t="s">
        <v>7</v>
      </c>
      <c r="E63" s="4">
        <v>40</v>
      </c>
      <c r="F63" s="5">
        <v>21.09</v>
      </c>
      <c r="G63" s="5">
        <v>843.6</v>
      </c>
    </row>
    <row r="64" spans="1:7" ht="15" customHeight="1">
      <c r="A64" s="12"/>
      <c r="B64" s="82"/>
      <c r="C64" s="28" t="s">
        <v>329</v>
      </c>
      <c r="D64" s="28" t="s">
        <v>7</v>
      </c>
      <c r="E64" s="29">
        <v>1</v>
      </c>
      <c r="F64" s="30">
        <v>116809</v>
      </c>
      <c r="G64" s="30">
        <v>116809</v>
      </c>
    </row>
    <row r="65" spans="1:7" ht="15" customHeight="1">
      <c r="A65" s="12"/>
      <c r="B65" s="82"/>
      <c r="C65" s="28" t="s">
        <v>317</v>
      </c>
      <c r="D65" s="28" t="s">
        <v>7</v>
      </c>
      <c r="E65" s="29">
        <v>1</v>
      </c>
      <c r="F65" s="30">
        <v>6157.62</v>
      </c>
      <c r="G65" s="30">
        <v>6157.62</v>
      </c>
    </row>
    <row r="66" spans="1:7" ht="45">
      <c r="A66" s="12"/>
      <c r="B66" s="82"/>
      <c r="C66" s="26" t="s">
        <v>318</v>
      </c>
      <c r="D66" s="28" t="s">
        <v>7</v>
      </c>
      <c r="E66" s="29">
        <v>1</v>
      </c>
      <c r="F66" s="30">
        <v>8899.98</v>
      </c>
      <c r="G66" s="30">
        <v>8899.98</v>
      </c>
    </row>
    <row r="67" spans="1:7" ht="60">
      <c r="A67" s="12"/>
      <c r="B67" s="82"/>
      <c r="C67" s="26" t="s">
        <v>319</v>
      </c>
      <c r="D67" s="28" t="s">
        <v>7</v>
      </c>
      <c r="E67" s="29">
        <v>1</v>
      </c>
      <c r="F67" s="30">
        <v>5930.5</v>
      </c>
      <c r="G67" s="30">
        <v>5930.5</v>
      </c>
    </row>
    <row r="68" spans="1:7" ht="45">
      <c r="A68" s="12"/>
      <c r="B68" s="82"/>
      <c r="C68" s="26" t="s">
        <v>330</v>
      </c>
      <c r="D68" s="28" t="s">
        <v>7</v>
      </c>
      <c r="E68" s="29">
        <v>1</v>
      </c>
      <c r="F68" s="30">
        <v>5310.58</v>
      </c>
      <c r="G68" s="30">
        <v>5310.58</v>
      </c>
    </row>
    <row r="69" spans="1:7" ht="30">
      <c r="A69" s="12"/>
      <c r="B69" s="82"/>
      <c r="C69" s="26" t="s">
        <v>321</v>
      </c>
      <c r="D69" s="28" t="s">
        <v>7</v>
      </c>
      <c r="E69" s="29">
        <v>3</v>
      </c>
      <c r="F69" s="30">
        <v>692.45</v>
      </c>
      <c r="G69" s="30">
        <v>2077.35</v>
      </c>
    </row>
    <row r="70" spans="1:7" ht="30">
      <c r="A70" s="12"/>
      <c r="B70" s="82"/>
      <c r="C70" s="26" t="s">
        <v>322</v>
      </c>
      <c r="D70" s="28" t="s">
        <v>7</v>
      </c>
      <c r="E70" s="29">
        <v>1</v>
      </c>
      <c r="F70" s="30">
        <v>598.16</v>
      </c>
      <c r="G70" s="30">
        <v>598.16</v>
      </c>
    </row>
    <row r="71" spans="1:7" ht="15" customHeight="1">
      <c r="A71" s="12"/>
      <c r="B71" s="82"/>
      <c r="C71" s="28" t="s">
        <v>323</v>
      </c>
      <c r="D71" s="28" t="s">
        <v>7</v>
      </c>
      <c r="E71" s="29">
        <v>1</v>
      </c>
      <c r="F71" s="30">
        <v>8000</v>
      </c>
      <c r="G71" s="30">
        <v>8000</v>
      </c>
    </row>
    <row r="72" spans="1:7" ht="30">
      <c r="A72" s="12"/>
      <c r="B72" s="82"/>
      <c r="C72" s="26" t="s">
        <v>324</v>
      </c>
      <c r="D72" s="28" t="s">
        <v>7</v>
      </c>
      <c r="E72" s="29">
        <v>1</v>
      </c>
      <c r="F72" s="30">
        <v>2108.27</v>
      </c>
      <c r="G72" s="30">
        <v>2108.27</v>
      </c>
    </row>
    <row r="73" spans="1:7" ht="30">
      <c r="A73" s="12"/>
      <c r="B73" s="83"/>
      <c r="C73" s="26" t="s">
        <v>328</v>
      </c>
      <c r="D73" s="28" t="s">
        <v>7</v>
      </c>
      <c r="E73" s="29">
        <v>1</v>
      </c>
      <c r="F73" s="30">
        <v>22371.360000000001</v>
      </c>
      <c r="G73" s="30">
        <v>22371.360000000001</v>
      </c>
    </row>
    <row r="74" spans="1:7">
      <c r="A74" s="8"/>
      <c r="B74" s="9"/>
      <c r="C74" s="9" t="s">
        <v>8</v>
      </c>
      <c r="D74" s="9"/>
      <c r="E74" s="10"/>
      <c r="F74" s="11"/>
      <c r="G74" s="11">
        <f>SUM(G61:G73)</f>
        <v>192355.62</v>
      </c>
    </row>
    <row r="75" spans="1:7">
      <c r="A75" s="12">
        <v>7</v>
      </c>
      <c r="B75" s="81" t="s">
        <v>275</v>
      </c>
      <c r="C75" s="2" t="s">
        <v>276</v>
      </c>
      <c r="D75" s="2" t="s">
        <v>7</v>
      </c>
      <c r="E75" s="4">
        <v>1</v>
      </c>
      <c r="F75" s="5">
        <v>42</v>
      </c>
      <c r="G75" s="5">
        <v>42</v>
      </c>
    </row>
    <row r="76" spans="1:7">
      <c r="A76" s="12"/>
      <c r="B76" s="82"/>
      <c r="C76" s="2" t="s">
        <v>277</v>
      </c>
      <c r="D76" s="2" t="s">
        <v>7</v>
      </c>
      <c r="E76" s="4">
        <v>1</v>
      </c>
      <c r="F76" s="5">
        <v>10</v>
      </c>
      <c r="G76" s="5">
        <v>10</v>
      </c>
    </row>
    <row r="77" spans="1:7">
      <c r="A77" s="12"/>
      <c r="B77" s="82"/>
      <c r="C77" s="2" t="s">
        <v>278</v>
      </c>
      <c r="D77" s="2" t="s">
        <v>7</v>
      </c>
      <c r="E77" s="4">
        <v>1</v>
      </c>
      <c r="F77" s="5">
        <v>23</v>
      </c>
      <c r="G77" s="5">
        <v>23</v>
      </c>
    </row>
    <row r="78" spans="1:7">
      <c r="A78" s="12"/>
      <c r="B78" s="82"/>
      <c r="C78" s="2" t="s">
        <v>279</v>
      </c>
      <c r="D78" s="2" t="s">
        <v>76</v>
      </c>
      <c r="E78" s="15">
        <v>1</v>
      </c>
      <c r="F78" s="14">
        <v>50</v>
      </c>
      <c r="G78" s="5">
        <v>50</v>
      </c>
    </row>
    <row r="79" spans="1:7">
      <c r="A79" s="12"/>
      <c r="B79" s="82"/>
      <c r="C79" s="2" t="s">
        <v>280</v>
      </c>
      <c r="D79" s="2" t="s">
        <v>7</v>
      </c>
      <c r="E79" s="15">
        <v>1</v>
      </c>
      <c r="F79" s="14">
        <v>60</v>
      </c>
      <c r="G79" s="5">
        <v>60</v>
      </c>
    </row>
    <row r="80" spans="1:7">
      <c r="A80" s="12"/>
      <c r="B80" s="82"/>
      <c r="C80" s="2" t="s">
        <v>281</v>
      </c>
      <c r="D80" s="2" t="s">
        <v>7</v>
      </c>
      <c r="E80" s="15">
        <v>7</v>
      </c>
      <c r="F80" s="14">
        <v>60</v>
      </c>
      <c r="G80" s="5">
        <v>420</v>
      </c>
    </row>
    <row r="81" spans="1:7">
      <c r="A81" s="12"/>
      <c r="B81" s="82"/>
      <c r="C81" s="2" t="s">
        <v>282</v>
      </c>
      <c r="D81" s="2" t="s">
        <v>7</v>
      </c>
      <c r="E81" s="15">
        <v>1</v>
      </c>
      <c r="F81" s="14">
        <v>152</v>
      </c>
      <c r="G81" s="5">
        <v>152</v>
      </c>
    </row>
    <row r="82" spans="1:7">
      <c r="A82" s="12"/>
      <c r="B82" s="82"/>
      <c r="C82" s="2" t="s">
        <v>283</v>
      </c>
      <c r="D82" s="2" t="s">
        <v>76</v>
      </c>
      <c r="E82" s="15">
        <v>1</v>
      </c>
      <c r="F82" s="14">
        <v>46.27</v>
      </c>
      <c r="G82" s="5">
        <v>46.27</v>
      </c>
    </row>
    <row r="83" spans="1:7">
      <c r="A83" s="12"/>
      <c r="B83" s="82"/>
      <c r="C83" s="2" t="s">
        <v>284</v>
      </c>
      <c r="D83" s="2" t="s">
        <v>76</v>
      </c>
      <c r="E83" s="15">
        <v>1</v>
      </c>
      <c r="F83" s="14">
        <v>136</v>
      </c>
      <c r="G83" s="5">
        <v>136</v>
      </c>
    </row>
    <row r="84" spans="1:7">
      <c r="A84" s="12"/>
      <c r="B84" s="82"/>
      <c r="C84" s="2" t="s">
        <v>285</v>
      </c>
      <c r="D84" s="2" t="s">
        <v>7</v>
      </c>
      <c r="E84" s="15">
        <v>1</v>
      </c>
      <c r="F84" s="14">
        <v>21</v>
      </c>
      <c r="G84" s="5">
        <v>21</v>
      </c>
    </row>
    <row r="85" spans="1:7">
      <c r="A85" s="12"/>
      <c r="B85" s="82"/>
      <c r="C85" s="2" t="s">
        <v>286</v>
      </c>
      <c r="D85" s="2" t="s">
        <v>76</v>
      </c>
      <c r="E85" s="15">
        <v>1</v>
      </c>
      <c r="F85" s="14">
        <v>25</v>
      </c>
      <c r="G85" s="5">
        <v>25</v>
      </c>
    </row>
    <row r="86" spans="1:7">
      <c r="A86" s="12"/>
      <c r="B86" s="82"/>
      <c r="C86" s="2" t="s">
        <v>287</v>
      </c>
      <c r="D86" s="2" t="s">
        <v>76</v>
      </c>
      <c r="E86" s="15">
        <v>1</v>
      </c>
      <c r="F86" s="14">
        <v>20</v>
      </c>
      <c r="G86" s="5">
        <v>20</v>
      </c>
    </row>
    <row r="87" spans="1:7">
      <c r="A87" s="12"/>
      <c r="B87" s="82"/>
      <c r="C87" s="2" t="s">
        <v>288</v>
      </c>
      <c r="D87" s="2" t="s">
        <v>7</v>
      </c>
      <c r="E87" s="15">
        <v>9</v>
      </c>
      <c r="F87" s="14">
        <v>40</v>
      </c>
      <c r="G87" s="5">
        <v>360</v>
      </c>
    </row>
    <row r="88" spans="1:7">
      <c r="A88" s="12"/>
      <c r="B88" s="82"/>
      <c r="C88" s="2" t="s">
        <v>289</v>
      </c>
      <c r="D88" s="2" t="s">
        <v>7</v>
      </c>
      <c r="E88" s="15">
        <v>1</v>
      </c>
      <c r="F88" s="14">
        <v>346</v>
      </c>
      <c r="G88" s="5">
        <v>346</v>
      </c>
    </row>
    <row r="89" spans="1:7" ht="30">
      <c r="A89" s="12"/>
      <c r="B89" s="82"/>
      <c r="C89" s="6" t="s">
        <v>290</v>
      </c>
      <c r="D89" s="2" t="s">
        <v>7</v>
      </c>
      <c r="E89" s="15">
        <v>1</v>
      </c>
      <c r="F89" s="14">
        <v>336</v>
      </c>
      <c r="G89" s="5">
        <v>336</v>
      </c>
    </row>
    <row r="90" spans="1:7" ht="30">
      <c r="A90" s="12"/>
      <c r="B90" s="82"/>
      <c r="C90" s="6" t="s">
        <v>291</v>
      </c>
      <c r="D90" s="2" t="s">
        <v>7</v>
      </c>
      <c r="E90" s="15">
        <v>1</v>
      </c>
      <c r="F90" s="14">
        <v>29</v>
      </c>
      <c r="G90" s="5">
        <v>29</v>
      </c>
    </row>
    <row r="91" spans="1:7">
      <c r="A91" s="12"/>
      <c r="B91" s="82"/>
      <c r="C91" s="2" t="s">
        <v>292</v>
      </c>
      <c r="D91" s="2" t="s">
        <v>7</v>
      </c>
      <c r="E91" s="15">
        <v>1</v>
      </c>
      <c r="F91" s="14">
        <v>329</v>
      </c>
      <c r="G91" s="5">
        <v>329</v>
      </c>
    </row>
    <row r="92" spans="1:7">
      <c r="A92" s="12"/>
      <c r="B92" s="82"/>
      <c r="C92" s="2" t="s">
        <v>293</v>
      </c>
      <c r="D92" s="2" t="s">
        <v>7</v>
      </c>
      <c r="E92" s="15">
        <v>1</v>
      </c>
      <c r="F92" s="14">
        <v>575.45000000000005</v>
      </c>
      <c r="G92" s="5">
        <v>575.45000000000005</v>
      </c>
    </row>
    <row r="93" spans="1:7">
      <c r="A93" s="12"/>
      <c r="B93" s="82"/>
      <c r="C93" s="2" t="s">
        <v>294</v>
      </c>
      <c r="D93" s="2" t="s">
        <v>76</v>
      </c>
      <c r="E93" s="15">
        <v>1</v>
      </c>
      <c r="F93" s="14">
        <v>203.1</v>
      </c>
      <c r="G93" s="5">
        <v>203.1</v>
      </c>
    </row>
    <row r="94" spans="1:7">
      <c r="A94" s="12"/>
      <c r="B94" s="82"/>
      <c r="C94" s="2" t="s">
        <v>295</v>
      </c>
      <c r="D94" s="2" t="s">
        <v>7</v>
      </c>
      <c r="E94" s="15">
        <v>1</v>
      </c>
      <c r="F94" s="14">
        <v>348</v>
      </c>
      <c r="G94" s="5">
        <v>348</v>
      </c>
    </row>
    <row r="95" spans="1:7">
      <c r="A95" s="12"/>
      <c r="B95" s="82"/>
      <c r="C95" s="2" t="s">
        <v>296</v>
      </c>
      <c r="D95" s="2" t="s">
        <v>7</v>
      </c>
      <c r="E95" s="15">
        <v>21</v>
      </c>
      <c r="F95" s="14">
        <v>280</v>
      </c>
      <c r="G95" s="5">
        <v>5880</v>
      </c>
    </row>
    <row r="96" spans="1:7">
      <c r="A96" s="12"/>
      <c r="B96" s="82"/>
      <c r="C96" s="2" t="s">
        <v>296</v>
      </c>
      <c r="D96" s="2" t="s">
        <v>7</v>
      </c>
      <c r="E96" s="15">
        <v>17</v>
      </c>
      <c r="F96" s="14">
        <v>310</v>
      </c>
      <c r="G96" s="5">
        <v>5270</v>
      </c>
    </row>
    <row r="97" spans="1:7">
      <c r="A97" s="12"/>
      <c r="B97" s="82"/>
      <c r="C97" s="2" t="s">
        <v>297</v>
      </c>
      <c r="D97" s="2" t="s">
        <v>7</v>
      </c>
      <c r="E97" s="4">
        <v>5</v>
      </c>
      <c r="F97" s="5">
        <v>25</v>
      </c>
      <c r="G97" s="5">
        <v>125</v>
      </c>
    </row>
    <row r="98" spans="1:7">
      <c r="A98" s="12"/>
      <c r="B98" s="82"/>
      <c r="C98" s="28" t="s">
        <v>331</v>
      </c>
      <c r="D98" s="28" t="s">
        <v>7</v>
      </c>
      <c r="E98" s="29">
        <v>1</v>
      </c>
      <c r="F98" s="30">
        <v>143000</v>
      </c>
      <c r="G98" s="30">
        <v>143000</v>
      </c>
    </row>
    <row r="99" spans="1:7">
      <c r="A99" s="12"/>
      <c r="B99" s="82"/>
      <c r="C99" s="28" t="s">
        <v>317</v>
      </c>
      <c r="D99" s="28" t="s">
        <v>7</v>
      </c>
      <c r="E99" s="29">
        <v>1</v>
      </c>
      <c r="F99" s="30">
        <v>6157.62</v>
      </c>
      <c r="G99" s="30">
        <v>6157.62</v>
      </c>
    </row>
    <row r="100" spans="1:7" ht="45">
      <c r="A100" s="12"/>
      <c r="B100" s="82"/>
      <c r="C100" s="26" t="s">
        <v>318</v>
      </c>
      <c r="D100" s="28" t="s">
        <v>7</v>
      </c>
      <c r="E100" s="29">
        <v>1</v>
      </c>
      <c r="F100" s="30">
        <v>8899.98</v>
      </c>
      <c r="G100" s="30">
        <v>8899.98</v>
      </c>
    </row>
    <row r="101" spans="1:7" ht="60">
      <c r="A101" s="12"/>
      <c r="B101" s="82"/>
      <c r="C101" s="26" t="s">
        <v>319</v>
      </c>
      <c r="D101" s="28" t="s">
        <v>7</v>
      </c>
      <c r="E101" s="29">
        <v>1</v>
      </c>
      <c r="F101" s="30">
        <v>5930.5</v>
      </c>
      <c r="G101" s="30">
        <v>5930.5</v>
      </c>
    </row>
    <row r="102" spans="1:7" ht="45">
      <c r="A102" s="12"/>
      <c r="B102" s="82"/>
      <c r="C102" s="26" t="s">
        <v>327</v>
      </c>
      <c r="D102" s="28" t="s">
        <v>7</v>
      </c>
      <c r="E102" s="29">
        <v>1</v>
      </c>
      <c r="F102" s="30">
        <v>5310.58</v>
      </c>
      <c r="G102" s="30">
        <v>5310.58</v>
      </c>
    </row>
    <row r="103" spans="1:7" ht="30">
      <c r="A103" s="12"/>
      <c r="B103" s="82"/>
      <c r="C103" s="26" t="s">
        <v>321</v>
      </c>
      <c r="D103" s="28" t="s">
        <v>7</v>
      </c>
      <c r="E103" s="29">
        <v>3</v>
      </c>
      <c r="F103" s="30">
        <v>692.45</v>
      </c>
      <c r="G103" s="30">
        <v>2077.35</v>
      </c>
    </row>
    <row r="104" spans="1:7" ht="30">
      <c r="A104" s="12"/>
      <c r="B104" s="82"/>
      <c r="C104" s="26" t="s">
        <v>322</v>
      </c>
      <c r="D104" s="28" t="s">
        <v>7</v>
      </c>
      <c r="E104" s="29">
        <v>1</v>
      </c>
      <c r="F104" s="30">
        <v>598.16</v>
      </c>
      <c r="G104" s="30">
        <v>598.16</v>
      </c>
    </row>
    <row r="105" spans="1:7">
      <c r="A105" s="12"/>
      <c r="B105" s="82"/>
      <c r="C105" s="28" t="s">
        <v>323</v>
      </c>
      <c r="D105" s="28" t="s">
        <v>7</v>
      </c>
      <c r="E105" s="29">
        <v>1</v>
      </c>
      <c r="F105" s="30">
        <v>8000</v>
      </c>
      <c r="G105" s="30">
        <v>8000</v>
      </c>
    </row>
    <row r="106" spans="1:7" ht="30">
      <c r="A106" s="12"/>
      <c r="B106" s="82"/>
      <c r="C106" s="26" t="s">
        <v>324</v>
      </c>
      <c r="D106" s="28" t="s">
        <v>7</v>
      </c>
      <c r="E106" s="29">
        <v>1</v>
      </c>
      <c r="F106" s="30">
        <v>2108.27</v>
      </c>
      <c r="G106" s="30">
        <v>2108.27</v>
      </c>
    </row>
    <row r="107" spans="1:7" ht="30">
      <c r="A107" s="12"/>
      <c r="B107" s="83"/>
      <c r="C107" s="26" t="s">
        <v>328</v>
      </c>
      <c r="D107" s="28" t="s">
        <v>7</v>
      </c>
      <c r="E107" s="29">
        <v>1</v>
      </c>
      <c r="F107" s="30">
        <v>22371.360000000001</v>
      </c>
      <c r="G107" s="30">
        <v>22371.360000000001</v>
      </c>
    </row>
    <row r="108" spans="1:7" hidden="1">
      <c r="A108" s="12"/>
      <c r="B108" s="13"/>
      <c r="C108" s="2"/>
      <c r="D108" s="2"/>
      <c r="E108" s="4"/>
      <c r="F108" s="5"/>
      <c r="G108" s="5"/>
    </row>
    <row r="109" spans="1:7" hidden="1">
      <c r="A109" s="12"/>
      <c r="B109" s="13"/>
      <c r="C109" s="2"/>
      <c r="D109" s="2"/>
      <c r="E109" s="4"/>
      <c r="F109" s="5"/>
      <c r="G109" s="5"/>
    </row>
    <row r="110" spans="1:7" hidden="1">
      <c r="A110" s="12"/>
      <c r="B110" s="13"/>
      <c r="C110" s="2"/>
      <c r="D110" s="2"/>
      <c r="E110" s="4"/>
      <c r="F110" s="5"/>
      <c r="G110" s="5"/>
    </row>
    <row r="111" spans="1:7" hidden="1">
      <c r="A111" s="12"/>
      <c r="B111" s="13"/>
      <c r="C111" s="2"/>
      <c r="D111" s="2"/>
      <c r="E111" s="4"/>
      <c r="F111" s="5"/>
      <c r="G111" s="5"/>
    </row>
    <row r="112" spans="1:7">
      <c r="A112" s="8"/>
      <c r="B112" s="9"/>
      <c r="C112" s="9" t="s">
        <v>8</v>
      </c>
      <c r="D112" s="9"/>
      <c r="E112" s="10"/>
      <c r="F112" s="11"/>
      <c r="G112" s="11">
        <f>SUM(G75:G111)</f>
        <v>219260.64</v>
      </c>
    </row>
    <row r="113" spans="1:7" s="17" customFormat="1" ht="31.5">
      <c r="A113" s="12">
        <v>9</v>
      </c>
      <c r="B113" s="65" t="s">
        <v>299</v>
      </c>
      <c r="C113" s="27" t="s">
        <v>300</v>
      </c>
      <c r="D113" s="13" t="s">
        <v>7</v>
      </c>
      <c r="E113" s="15">
        <v>1</v>
      </c>
      <c r="F113" s="14">
        <v>6200</v>
      </c>
      <c r="G113" s="14">
        <v>6200</v>
      </c>
    </row>
    <row r="114" spans="1:7" s="17" customFormat="1" hidden="1">
      <c r="A114" s="12"/>
      <c r="B114" s="13"/>
      <c r="C114" s="13"/>
      <c r="D114" s="13"/>
      <c r="E114" s="15"/>
      <c r="F114" s="14"/>
      <c r="G114" s="14"/>
    </row>
    <row r="115" spans="1:7" s="17" customFormat="1" hidden="1">
      <c r="A115" s="12"/>
      <c r="B115" s="13"/>
      <c r="C115" s="13"/>
      <c r="D115" s="13"/>
      <c r="E115" s="15"/>
      <c r="F115" s="14"/>
      <c r="G115" s="14"/>
    </row>
    <row r="116" spans="1:7" s="17" customFormat="1" hidden="1">
      <c r="A116" s="12"/>
      <c r="B116" s="13"/>
      <c r="C116" s="13"/>
      <c r="D116" s="13"/>
      <c r="E116" s="15"/>
      <c r="F116" s="14"/>
      <c r="G116" s="14"/>
    </row>
    <row r="117" spans="1:7" hidden="1">
      <c r="A117" s="12"/>
      <c r="B117" s="13"/>
      <c r="C117" s="2"/>
      <c r="D117" s="2"/>
      <c r="E117" s="4"/>
      <c r="F117" s="5"/>
      <c r="G117" s="5"/>
    </row>
    <row r="118" spans="1:7">
      <c r="A118" s="8"/>
      <c r="B118" s="9"/>
      <c r="C118" s="9" t="s">
        <v>8</v>
      </c>
      <c r="D118" s="9"/>
      <c r="E118" s="10"/>
      <c r="F118" s="11"/>
      <c r="G118" s="11">
        <f>SUM(G113:G117)</f>
        <v>6200</v>
      </c>
    </row>
    <row r="119" spans="1:7" ht="33" customHeight="1">
      <c r="A119" s="12">
        <v>10</v>
      </c>
      <c r="B119" s="81" t="s">
        <v>301</v>
      </c>
      <c r="C119" s="6" t="s">
        <v>302</v>
      </c>
      <c r="D119" s="2" t="s">
        <v>7</v>
      </c>
      <c r="E119" s="4">
        <v>3</v>
      </c>
      <c r="F119" s="5">
        <v>4950</v>
      </c>
      <c r="G119" s="5">
        <v>14850</v>
      </c>
    </row>
    <row r="120" spans="1:7" ht="33" customHeight="1">
      <c r="A120" s="12"/>
      <c r="B120" s="82"/>
      <c r="C120" s="28" t="s">
        <v>332</v>
      </c>
      <c r="D120" s="28" t="s">
        <v>7</v>
      </c>
      <c r="E120" s="29">
        <v>1</v>
      </c>
      <c r="F120" s="30">
        <v>57240.7</v>
      </c>
      <c r="G120" s="30">
        <v>57240.7</v>
      </c>
    </row>
    <row r="121" spans="1:7" ht="33" customHeight="1">
      <c r="A121" s="12"/>
      <c r="B121" s="82"/>
      <c r="C121" s="28" t="s">
        <v>317</v>
      </c>
      <c r="D121" s="28" t="s">
        <v>7</v>
      </c>
      <c r="E121" s="29">
        <v>1</v>
      </c>
      <c r="F121" s="30">
        <v>6157.62</v>
      </c>
      <c r="G121" s="30">
        <v>6157.62</v>
      </c>
    </row>
    <row r="122" spans="1:7" ht="33" customHeight="1">
      <c r="A122" s="12"/>
      <c r="B122" s="82"/>
      <c r="C122" s="26" t="s">
        <v>318</v>
      </c>
      <c r="D122" s="28" t="s">
        <v>7</v>
      </c>
      <c r="E122" s="29">
        <v>1</v>
      </c>
      <c r="F122" s="30">
        <v>8899.98</v>
      </c>
      <c r="G122" s="30">
        <v>8899.98</v>
      </c>
    </row>
    <row r="123" spans="1:7" ht="33" customHeight="1">
      <c r="A123" s="12"/>
      <c r="B123" s="82"/>
      <c r="C123" s="26" t="s">
        <v>319</v>
      </c>
      <c r="D123" s="28" t="s">
        <v>7</v>
      </c>
      <c r="E123" s="29">
        <v>1</v>
      </c>
      <c r="F123" s="30">
        <v>5930.5</v>
      </c>
      <c r="G123" s="30">
        <v>5930.5</v>
      </c>
    </row>
    <row r="124" spans="1:7" ht="45" customHeight="1">
      <c r="A124" s="12"/>
      <c r="B124" s="82"/>
      <c r="C124" s="26" t="s">
        <v>333</v>
      </c>
      <c r="D124" s="28" t="s">
        <v>7</v>
      </c>
      <c r="E124" s="29">
        <v>1</v>
      </c>
      <c r="F124" s="30">
        <v>5310.58</v>
      </c>
      <c r="G124" s="30">
        <v>5310.58</v>
      </c>
    </row>
    <row r="125" spans="1:7" ht="33" customHeight="1">
      <c r="A125" s="12"/>
      <c r="B125" s="82"/>
      <c r="C125" s="26" t="s">
        <v>321</v>
      </c>
      <c r="D125" s="28" t="s">
        <v>7</v>
      </c>
      <c r="E125" s="29">
        <v>3</v>
      </c>
      <c r="F125" s="30">
        <v>692.45</v>
      </c>
      <c r="G125" s="30">
        <v>2077.35</v>
      </c>
    </row>
    <row r="126" spans="1:7" ht="33" customHeight="1">
      <c r="A126" s="12"/>
      <c r="B126" s="82"/>
      <c r="C126" s="26" t="s">
        <v>322</v>
      </c>
      <c r="D126" s="28" t="s">
        <v>7</v>
      </c>
      <c r="E126" s="29">
        <v>1</v>
      </c>
      <c r="F126" s="30">
        <v>598.16</v>
      </c>
      <c r="G126" s="30">
        <v>598.16</v>
      </c>
    </row>
    <row r="127" spans="1:7" ht="33" customHeight="1">
      <c r="A127" s="12"/>
      <c r="B127" s="82"/>
      <c r="C127" s="28" t="s">
        <v>323</v>
      </c>
      <c r="D127" s="28" t="s">
        <v>7</v>
      </c>
      <c r="E127" s="29">
        <v>1</v>
      </c>
      <c r="F127" s="30">
        <v>8000</v>
      </c>
      <c r="G127" s="30">
        <v>8000</v>
      </c>
    </row>
    <row r="128" spans="1:7" ht="33" customHeight="1">
      <c r="A128" s="12"/>
      <c r="B128" s="82"/>
      <c r="C128" s="26" t="s">
        <v>324</v>
      </c>
      <c r="D128" s="28" t="s">
        <v>7</v>
      </c>
      <c r="E128" s="29">
        <v>1</v>
      </c>
      <c r="F128" s="30">
        <v>2108.27</v>
      </c>
      <c r="G128" s="30">
        <v>2108.27</v>
      </c>
    </row>
    <row r="129" spans="1:7" ht="33" customHeight="1">
      <c r="A129" s="12"/>
      <c r="B129" s="83"/>
      <c r="C129" s="26" t="s">
        <v>334</v>
      </c>
      <c r="D129" s="28" t="s">
        <v>7</v>
      </c>
      <c r="E129" s="29">
        <v>1</v>
      </c>
      <c r="F129" s="30">
        <v>16067.04</v>
      </c>
      <c r="G129" s="30">
        <v>16067.04</v>
      </c>
    </row>
    <row r="130" spans="1:7">
      <c r="A130" s="8"/>
      <c r="B130" s="9"/>
      <c r="C130" s="9" t="s">
        <v>8</v>
      </c>
      <c r="D130" s="9"/>
      <c r="E130" s="10"/>
      <c r="F130" s="11"/>
      <c r="G130" s="11">
        <f>SUM(G119:G129)</f>
        <v>127240.20000000001</v>
      </c>
    </row>
    <row r="131" spans="1:7" s="17" customFormat="1">
      <c r="A131" s="12">
        <v>11</v>
      </c>
      <c r="B131" s="81" t="s">
        <v>303</v>
      </c>
      <c r="C131" s="13" t="s">
        <v>304</v>
      </c>
      <c r="D131" s="13" t="s">
        <v>135</v>
      </c>
      <c r="E131" s="15">
        <v>10</v>
      </c>
      <c r="F131" s="14">
        <v>50.39</v>
      </c>
      <c r="G131" s="14">
        <v>503.9</v>
      </c>
    </row>
    <row r="132" spans="1:7">
      <c r="A132" s="12"/>
      <c r="B132" s="82"/>
      <c r="C132" s="13" t="s">
        <v>305</v>
      </c>
      <c r="D132" s="13" t="s">
        <v>7</v>
      </c>
      <c r="E132" s="15">
        <v>1</v>
      </c>
      <c r="F132" s="14">
        <v>540982.44999999995</v>
      </c>
      <c r="G132" s="14">
        <v>540982.44999999995</v>
      </c>
    </row>
    <row r="133" spans="1:7">
      <c r="A133" s="12"/>
      <c r="B133" s="82"/>
      <c r="C133" s="28" t="s">
        <v>335</v>
      </c>
      <c r="D133" s="28" t="s">
        <v>7</v>
      </c>
      <c r="E133" s="29">
        <v>1</v>
      </c>
      <c r="F133" s="30">
        <v>56925.34</v>
      </c>
      <c r="G133" s="30">
        <v>56925.34</v>
      </c>
    </row>
    <row r="134" spans="1:7">
      <c r="A134" s="12"/>
      <c r="B134" s="82"/>
      <c r="C134" s="28" t="s">
        <v>317</v>
      </c>
      <c r="D134" s="28" t="s">
        <v>7</v>
      </c>
      <c r="E134" s="29">
        <v>1</v>
      </c>
      <c r="F134" s="30">
        <v>6157.62</v>
      </c>
      <c r="G134" s="30">
        <v>6157.62</v>
      </c>
    </row>
    <row r="135" spans="1:7" ht="45">
      <c r="A135" s="12"/>
      <c r="B135" s="82"/>
      <c r="C135" s="26" t="s">
        <v>318</v>
      </c>
      <c r="D135" s="28" t="s">
        <v>7</v>
      </c>
      <c r="E135" s="29">
        <v>1</v>
      </c>
      <c r="F135" s="30">
        <v>8899.98</v>
      </c>
      <c r="G135" s="30">
        <v>8899.98</v>
      </c>
    </row>
    <row r="136" spans="1:7" ht="60">
      <c r="A136" s="12"/>
      <c r="B136" s="82"/>
      <c r="C136" s="26" t="s">
        <v>319</v>
      </c>
      <c r="D136" s="28" t="s">
        <v>7</v>
      </c>
      <c r="E136" s="29">
        <v>1</v>
      </c>
      <c r="F136" s="30">
        <v>5930.5</v>
      </c>
      <c r="G136" s="30">
        <v>5930.5</v>
      </c>
    </row>
    <row r="137" spans="1:7" ht="45">
      <c r="A137" s="12"/>
      <c r="B137" s="82"/>
      <c r="C137" s="26" t="s">
        <v>327</v>
      </c>
      <c r="D137" s="28" t="s">
        <v>7</v>
      </c>
      <c r="E137" s="29">
        <v>1</v>
      </c>
      <c r="F137" s="30">
        <v>5310.58</v>
      </c>
      <c r="G137" s="30">
        <v>5310.58</v>
      </c>
    </row>
    <row r="138" spans="1:7" ht="30">
      <c r="A138" s="12"/>
      <c r="B138" s="82"/>
      <c r="C138" s="26" t="s">
        <v>321</v>
      </c>
      <c r="D138" s="28" t="s">
        <v>7</v>
      </c>
      <c r="E138" s="29">
        <v>3</v>
      </c>
      <c r="F138" s="30">
        <v>692.45</v>
      </c>
      <c r="G138" s="30">
        <v>2077.35</v>
      </c>
    </row>
    <row r="139" spans="1:7" ht="30">
      <c r="A139" s="12"/>
      <c r="B139" s="82"/>
      <c r="C139" s="26" t="s">
        <v>322</v>
      </c>
      <c r="D139" s="28" t="s">
        <v>7</v>
      </c>
      <c r="E139" s="29">
        <v>1</v>
      </c>
      <c r="F139" s="30">
        <v>598.16</v>
      </c>
      <c r="G139" s="30">
        <v>598.16</v>
      </c>
    </row>
    <row r="140" spans="1:7">
      <c r="A140" s="12"/>
      <c r="B140" s="82"/>
      <c r="C140" s="28" t="s">
        <v>323</v>
      </c>
      <c r="D140" s="28" t="s">
        <v>7</v>
      </c>
      <c r="E140" s="29">
        <v>1</v>
      </c>
      <c r="F140" s="30">
        <v>8000</v>
      </c>
      <c r="G140" s="30">
        <v>8000</v>
      </c>
    </row>
    <row r="141" spans="1:7" ht="30">
      <c r="A141" s="12"/>
      <c r="B141" s="82"/>
      <c r="C141" s="26" t="s">
        <v>324</v>
      </c>
      <c r="D141" s="28" t="s">
        <v>7</v>
      </c>
      <c r="E141" s="29">
        <v>1</v>
      </c>
      <c r="F141" s="30">
        <v>2108.27</v>
      </c>
      <c r="G141" s="30">
        <v>2108.27</v>
      </c>
    </row>
    <row r="142" spans="1:7" ht="45">
      <c r="A142" s="12"/>
      <c r="B142" s="83"/>
      <c r="C142" s="26" t="s">
        <v>336</v>
      </c>
      <c r="D142" s="28" t="s">
        <v>7</v>
      </c>
      <c r="E142" s="29">
        <v>1</v>
      </c>
      <c r="F142" s="30">
        <v>22792.5</v>
      </c>
      <c r="G142" s="30">
        <v>22792.5</v>
      </c>
    </row>
    <row r="143" spans="1:7">
      <c r="A143" s="8"/>
      <c r="B143" s="9"/>
      <c r="C143" s="9" t="s">
        <v>8</v>
      </c>
      <c r="D143" s="9"/>
      <c r="E143" s="10"/>
      <c r="F143" s="11"/>
      <c r="G143" s="11">
        <f>SUM(G131:G142)</f>
        <v>660286.64999999991</v>
      </c>
    </row>
    <row r="144" spans="1:7" ht="25.5">
      <c r="A144" s="3">
        <v>12</v>
      </c>
      <c r="B144" s="66" t="s">
        <v>306</v>
      </c>
      <c r="C144" s="2" t="s">
        <v>307</v>
      </c>
      <c r="D144" s="2" t="s">
        <v>7</v>
      </c>
      <c r="E144" s="4">
        <v>1</v>
      </c>
      <c r="F144" s="5">
        <v>4950</v>
      </c>
      <c r="G144" s="5">
        <v>4950</v>
      </c>
    </row>
    <row r="145" spans="1:7">
      <c r="A145" s="8"/>
      <c r="B145" s="9"/>
      <c r="C145" s="9" t="s">
        <v>8</v>
      </c>
      <c r="D145" s="9"/>
      <c r="E145" s="10"/>
      <c r="F145" s="11"/>
      <c r="G145" s="11">
        <f>SUM(G144)</f>
        <v>4950</v>
      </c>
    </row>
    <row r="146" spans="1:7">
      <c r="A146" s="3"/>
      <c r="B146" s="77" t="s">
        <v>315</v>
      </c>
      <c r="C146" s="28" t="s">
        <v>337</v>
      </c>
      <c r="D146" s="28" t="s">
        <v>7</v>
      </c>
      <c r="E146" s="29">
        <v>1</v>
      </c>
      <c r="F146" s="30">
        <v>68750</v>
      </c>
      <c r="G146" s="30">
        <v>68750</v>
      </c>
    </row>
    <row r="147" spans="1:7">
      <c r="A147" s="3"/>
      <c r="B147" s="78"/>
      <c r="C147" s="28" t="s">
        <v>317</v>
      </c>
      <c r="D147" s="28" t="s">
        <v>7</v>
      </c>
      <c r="E147" s="29">
        <v>1</v>
      </c>
      <c r="F147" s="30">
        <v>6157.62</v>
      </c>
      <c r="G147" s="30">
        <v>6157.62</v>
      </c>
    </row>
    <row r="148" spans="1:7" ht="45">
      <c r="A148" s="3"/>
      <c r="B148" s="78"/>
      <c r="C148" s="26" t="s">
        <v>318</v>
      </c>
      <c r="D148" s="28" t="s">
        <v>7</v>
      </c>
      <c r="E148" s="29">
        <v>1</v>
      </c>
      <c r="F148" s="30">
        <v>8899.98</v>
      </c>
      <c r="G148" s="30">
        <v>8899.98</v>
      </c>
    </row>
    <row r="149" spans="1:7" ht="60">
      <c r="A149" s="3"/>
      <c r="B149" s="78"/>
      <c r="C149" s="26" t="s">
        <v>319</v>
      </c>
      <c r="D149" s="28" t="s">
        <v>7</v>
      </c>
      <c r="E149" s="29">
        <v>1</v>
      </c>
      <c r="F149" s="30">
        <v>5930.5</v>
      </c>
      <c r="G149" s="30">
        <v>5930.5</v>
      </c>
    </row>
    <row r="150" spans="1:7" ht="45">
      <c r="A150" s="3"/>
      <c r="B150" s="78"/>
      <c r="C150" s="26" t="s">
        <v>330</v>
      </c>
      <c r="D150" s="28" t="s">
        <v>7</v>
      </c>
      <c r="E150" s="29">
        <v>1</v>
      </c>
      <c r="F150" s="30">
        <v>5310.58</v>
      </c>
      <c r="G150" s="30">
        <v>5310.58</v>
      </c>
    </row>
    <row r="151" spans="1:7" ht="30">
      <c r="A151" s="3"/>
      <c r="B151" s="78"/>
      <c r="C151" s="26" t="s">
        <v>321</v>
      </c>
      <c r="D151" s="28" t="s">
        <v>7</v>
      </c>
      <c r="E151" s="29">
        <v>3</v>
      </c>
      <c r="F151" s="30">
        <v>692.45</v>
      </c>
      <c r="G151" s="30">
        <v>2077.35</v>
      </c>
    </row>
    <row r="152" spans="1:7" ht="30">
      <c r="A152" s="3"/>
      <c r="B152" s="78"/>
      <c r="C152" s="26" t="s">
        <v>322</v>
      </c>
      <c r="D152" s="28" t="s">
        <v>7</v>
      </c>
      <c r="E152" s="29">
        <v>1</v>
      </c>
      <c r="F152" s="30">
        <v>598.16</v>
      </c>
      <c r="G152" s="30">
        <v>598.16</v>
      </c>
    </row>
    <row r="153" spans="1:7">
      <c r="A153" s="3"/>
      <c r="B153" s="78"/>
      <c r="C153" s="28" t="s">
        <v>323</v>
      </c>
      <c r="D153" s="28" t="s">
        <v>7</v>
      </c>
      <c r="E153" s="29">
        <v>1</v>
      </c>
      <c r="F153" s="30">
        <v>8000</v>
      </c>
      <c r="G153" s="30">
        <v>8000</v>
      </c>
    </row>
    <row r="154" spans="1:7" ht="30">
      <c r="A154" s="3"/>
      <c r="B154" s="78"/>
      <c r="C154" s="26" t="s">
        <v>324</v>
      </c>
      <c r="D154" s="28" t="s">
        <v>7</v>
      </c>
      <c r="E154" s="29">
        <v>1</v>
      </c>
      <c r="F154" s="30">
        <v>2108.27</v>
      </c>
      <c r="G154" s="30">
        <v>2108.27</v>
      </c>
    </row>
    <row r="155" spans="1:7" ht="30">
      <c r="A155" s="3"/>
      <c r="B155" s="79"/>
      <c r="C155" s="26" t="s">
        <v>325</v>
      </c>
      <c r="D155" s="28" t="s">
        <v>7</v>
      </c>
      <c r="E155" s="29">
        <v>1</v>
      </c>
      <c r="F155" s="30">
        <v>16127.76</v>
      </c>
      <c r="G155" s="30">
        <v>16127.76</v>
      </c>
    </row>
    <row r="156" spans="1:7" hidden="1">
      <c r="A156" s="3"/>
      <c r="B156" s="2"/>
      <c r="C156" s="2"/>
      <c r="D156" s="2"/>
      <c r="E156" s="15"/>
      <c r="F156" s="14"/>
      <c r="G156" s="5"/>
    </row>
    <row r="157" spans="1:7" hidden="1">
      <c r="A157" s="3"/>
      <c r="B157" s="2"/>
      <c r="C157" s="2"/>
      <c r="D157" s="2"/>
      <c r="E157" s="15"/>
      <c r="F157" s="14"/>
      <c r="G157" s="5"/>
    </row>
    <row r="158" spans="1:7" hidden="1">
      <c r="A158" s="3"/>
      <c r="B158" s="2"/>
      <c r="C158" s="2"/>
      <c r="D158" s="2"/>
      <c r="E158" s="15"/>
      <c r="F158" s="14"/>
      <c r="G158" s="5"/>
    </row>
    <row r="159" spans="1:7" hidden="1">
      <c r="A159" s="3"/>
      <c r="B159" s="2"/>
      <c r="C159" s="2"/>
      <c r="D159" s="2"/>
      <c r="E159" s="15"/>
      <c r="F159" s="14"/>
      <c r="G159" s="5"/>
    </row>
    <row r="160" spans="1:7" hidden="1">
      <c r="A160" s="3"/>
      <c r="B160" s="2"/>
      <c r="C160" s="2"/>
      <c r="D160" s="2"/>
      <c r="E160" s="15"/>
      <c r="F160" s="14"/>
      <c r="G160" s="5"/>
    </row>
    <row r="161" spans="1:7" hidden="1">
      <c r="A161" s="3"/>
      <c r="B161" s="2"/>
      <c r="C161" s="2"/>
      <c r="D161" s="2"/>
      <c r="E161" s="15"/>
      <c r="F161" s="14"/>
      <c r="G161" s="5"/>
    </row>
    <row r="162" spans="1:7" hidden="1">
      <c r="A162" s="3"/>
      <c r="B162" s="2"/>
      <c r="C162" s="2"/>
      <c r="D162" s="2"/>
      <c r="E162" s="4"/>
      <c r="F162" s="5"/>
      <c r="G162" s="5"/>
    </row>
    <row r="163" spans="1:7">
      <c r="A163" s="8"/>
      <c r="B163" s="9"/>
      <c r="C163" s="9" t="s">
        <v>8</v>
      </c>
      <c r="D163" s="9"/>
      <c r="E163" s="10"/>
      <c r="F163" s="11"/>
      <c r="G163" s="11">
        <f>SUM(G146:G162)</f>
        <v>123960.22</v>
      </c>
    </row>
    <row r="164" spans="1:7" s="17" customFormat="1" ht="25.5">
      <c r="A164" s="12"/>
      <c r="B164" s="119" t="s">
        <v>308</v>
      </c>
      <c r="C164" s="6" t="s">
        <v>494</v>
      </c>
      <c r="D164" s="2" t="s">
        <v>7</v>
      </c>
      <c r="E164" s="4">
        <v>1</v>
      </c>
      <c r="F164" s="5">
        <v>4950</v>
      </c>
      <c r="G164" s="5">
        <v>4950</v>
      </c>
    </row>
    <row r="165" spans="1:7">
      <c r="A165" s="8"/>
      <c r="B165" s="118"/>
      <c r="C165" s="9"/>
      <c r="D165" s="9"/>
      <c r="E165" s="10"/>
      <c r="F165" s="11"/>
      <c r="G165" s="11">
        <f>SUM(G164)</f>
        <v>4950</v>
      </c>
    </row>
    <row r="166" spans="1:7" ht="30">
      <c r="A166" s="3"/>
      <c r="B166" s="70" t="s">
        <v>310</v>
      </c>
      <c r="C166" s="6" t="s">
        <v>311</v>
      </c>
      <c r="D166" s="2" t="s">
        <v>7</v>
      </c>
      <c r="E166" s="4">
        <v>2</v>
      </c>
      <c r="F166" s="5">
        <v>4950</v>
      </c>
      <c r="G166" s="5">
        <v>9900</v>
      </c>
    </row>
    <row r="167" spans="1:7" hidden="1">
      <c r="A167" s="3"/>
      <c r="B167" s="2"/>
      <c r="C167" s="2"/>
      <c r="D167" s="2"/>
      <c r="E167" s="4"/>
      <c r="F167" s="5"/>
      <c r="G167" s="5"/>
    </row>
    <row r="168" spans="1:7" hidden="1">
      <c r="A168" s="3"/>
      <c r="B168" s="2"/>
      <c r="C168" s="2"/>
      <c r="D168" s="2"/>
      <c r="E168" s="4"/>
      <c r="F168" s="5"/>
      <c r="G168" s="5"/>
    </row>
    <row r="169" spans="1:7" hidden="1">
      <c r="A169" s="3"/>
      <c r="B169" s="2"/>
      <c r="C169" s="2"/>
      <c r="D169" s="2"/>
      <c r="E169" s="4"/>
      <c r="F169" s="5"/>
      <c r="G169" s="5"/>
    </row>
    <row r="170" spans="1:7" hidden="1">
      <c r="A170" s="3"/>
      <c r="B170" s="2"/>
      <c r="C170" s="2"/>
      <c r="D170" s="2"/>
      <c r="E170" s="4"/>
      <c r="F170" s="5"/>
      <c r="G170" s="5"/>
    </row>
    <row r="171" spans="1:7" hidden="1">
      <c r="A171" s="3"/>
      <c r="B171" s="2"/>
      <c r="C171" s="2"/>
      <c r="D171" s="2"/>
      <c r="E171" s="4"/>
      <c r="F171" s="5"/>
      <c r="G171" s="5"/>
    </row>
    <row r="172" spans="1:7" hidden="1">
      <c r="A172" s="3"/>
      <c r="B172" s="2"/>
      <c r="C172" s="2"/>
      <c r="D172" s="2"/>
      <c r="E172" s="4"/>
      <c r="F172" s="5"/>
      <c r="G172" s="5"/>
    </row>
    <row r="173" spans="1:7" hidden="1">
      <c r="A173" s="3"/>
      <c r="B173" s="2"/>
      <c r="C173" s="2"/>
      <c r="D173" s="2"/>
      <c r="E173" s="4"/>
      <c r="F173" s="5"/>
      <c r="G173" s="5"/>
    </row>
    <row r="174" spans="1:7" hidden="1">
      <c r="A174" s="3"/>
      <c r="B174" s="2"/>
      <c r="C174" s="2"/>
      <c r="D174" s="2"/>
      <c r="E174" s="4"/>
      <c r="F174" s="5"/>
      <c r="G174" s="5"/>
    </row>
    <row r="175" spans="1:7" hidden="1">
      <c r="A175" s="3"/>
      <c r="B175" s="2"/>
      <c r="C175" s="2"/>
      <c r="D175" s="2"/>
      <c r="E175" s="4"/>
      <c r="F175" s="5"/>
      <c r="G175" s="5"/>
    </row>
    <row r="176" spans="1:7" hidden="1">
      <c r="A176" s="3"/>
      <c r="B176" s="2"/>
      <c r="C176" s="2"/>
      <c r="D176" s="2"/>
      <c r="E176" s="4"/>
      <c r="F176" s="5"/>
      <c r="G176" s="5"/>
    </row>
    <row r="177" spans="1:7" hidden="1">
      <c r="A177" s="3"/>
      <c r="B177" s="2"/>
      <c r="C177" s="2"/>
      <c r="D177" s="2"/>
      <c r="E177" s="4"/>
      <c r="F177" s="5"/>
      <c r="G177" s="5"/>
    </row>
    <row r="178" spans="1:7" hidden="1">
      <c r="A178" s="3"/>
      <c r="B178" s="2"/>
      <c r="C178" s="2"/>
      <c r="D178" s="2"/>
      <c r="E178" s="4"/>
      <c r="F178" s="5"/>
      <c r="G178" s="5"/>
    </row>
    <row r="179" spans="1:7" hidden="1">
      <c r="A179" s="3"/>
      <c r="B179" s="2"/>
      <c r="C179" s="2"/>
      <c r="D179" s="2"/>
      <c r="E179" s="4"/>
      <c r="F179" s="5"/>
      <c r="G179" s="5"/>
    </row>
    <row r="180" spans="1:7" hidden="1">
      <c r="A180" s="3"/>
      <c r="B180" s="2"/>
      <c r="C180" s="2"/>
      <c r="D180" s="2"/>
      <c r="E180" s="4"/>
      <c r="F180" s="5"/>
      <c r="G180" s="5"/>
    </row>
    <row r="181" spans="1:7">
      <c r="A181" s="8"/>
      <c r="B181" s="9"/>
      <c r="C181" s="9" t="s">
        <v>8</v>
      </c>
      <c r="D181" s="9"/>
      <c r="E181" s="10"/>
      <c r="F181" s="11"/>
      <c r="G181" s="11">
        <f>SUM(G166:G180)</f>
        <v>9900</v>
      </c>
    </row>
    <row r="182" spans="1:7" s="17" customFormat="1" hidden="1">
      <c r="A182" s="12"/>
      <c r="B182" s="13"/>
      <c r="C182" s="2"/>
      <c r="D182" s="2"/>
      <c r="E182" s="4"/>
      <c r="F182" s="5"/>
      <c r="G182" s="5"/>
    </row>
    <row r="183" spans="1:7" hidden="1">
      <c r="A183" s="8"/>
      <c r="B183" s="9"/>
      <c r="C183" s="9" t="s">
        <v>8</v>
      </c>
      <c r="D183" s="9"/>
      <c r="E183" s="10"/>
      <c r="F183" s="11"/>
      <c r="G183" s="11">
        <f>SUM(G182)</f>
        <v>0</v>
      </c>
    </row>
    <row r="184" spans="1:7" hidden="1">
      <c r="A184" s="3">
        <v>10</v>
      </c>
      <c r="B184" s="2"/>
      <c r="C184" s="2"/>
      <c r="D184" s="2"/>
      <c r="E184" s="4"/>
      <c r="F184" s="5"/>
      <c r="G184" s="14"/>
    </row>
    <row r="185" spans="1:7" hidden="1">
      <c r="A185" s="3"/>
      <c r="B185" s="2"/>
      <c r="C185" s="2"/>
      <c r="D185" s="2"/>
      <c r="E185" s="4"/>
      <c r="F185" s="5"/>
      <c r="G185" s="14"/>
    </row>
    <row r="186" spans="1:7" hidden="1">
      <c r="A186" s="3"/>
      <c r="B186" s="2"/>
      <c r="C186" s="2"/>
      <c r="D186" s="2"/>
      <c r="E186" s="15"/>
      <c r="F186" s="14"/>
      <c r="G186" s="14"/>
    </row>
    <row r="187" spans="1:7" hidden="1">
      <c r="A187" s="3"/>
      <c r="B187" s="2"/>
      <c r="C187" s="2"/>
      <c r="D187" s="2"/>
      <c r="E187" s="15"/>
      <c r="F187" s="14"/>
      <c r="G187" s="14"/>
    </row>
    <row r="188" spans="1:7" hidden="1">
      <c r="A188" s="3"/>
      <c r="B188" s="2"/>
      <c r="C188" s="2"/>
      <c r="D188" s="2"/>
      <c r="E188" s="15"/>
      <c r="F188" s="14"/>
      <c r="G188" s="14"/>
    </row>
    <row r="189" spans="1:7" hidden="1">
      <c r="A189" s="3"/>
      <c r="B189" s="2"/>
      <c r="C189" s="2"/>
      <c r="D189" s="2"/>
      <c r="E189" s="15"/>
      <c r="F189" s="14"/>
      <c r="G189" s="14"/>
    </row>
    <row r="190" spans="1:7" hidden="1">
      <c r="A190" s="3"/>
      <c r="B190" s="2"/>
      <c r="C190" s="2"/>
      <c r="D190" s="2"/>
      <c r="E190" s="15"/>
      <c r="F190" s="14"/>
      <c r="G190" s="14"/>
    </row>
    <row r="191" spans="1:7" hidden="1">
      <c r="A191" s="3"/>
      <c r="B191" s="2"/>
      <c r="C191" s="2"/>
      <c r="D191" s="2"/>
      <c r="E191" s="15"/>
      <c r="F191" s="14"/>
      <c r="G191" s="14"/>
    </row>
    <row r="192" spans="1:7" hidden="1">
      <c r="A192" s="3"/>
      <c r="B192" s="2"/>
      <c r="C192" s="2"/>
      <c r="D192" s="2"/>
      <c r="E192" s="15"/>
      <c r="F192" s="14"/>
      <c r="G192" s="14"/>
    </row>
    <row r="193" spans="1:7" hidden="1">
      <c r="A193" s="3"/>
      <c r="B193" s="2"/>
      <c r="C193" s="2"/>
      <c r="D193" s="2"/>
      <c r="E193" s="15"/>
      <c r="F193" s="14"/>
      <c r="G193" s="14"/>
    </row>
    <row r="194" spans="1:7" hidden="1">
      <c r="A194" s="3"/>
      <c r="B194" s="2"/>
      <c r="C194" s="2"/>
      <c r="D194" s="2"/>
      <c r="E194" s="15"/>
      <c r="F194" s="14"/>
      <c r="G194" s="14"/>
    </row>
    <row r="195" spans="1:7" hidden="1">
      <c r="A195" s="3"/>
      <c r="B195" s="2"/>
      <c r="C195" s="2"/>
      <c r="D195" s="2"/>
      <c r="E195" s="15"/>
      <c r="F195" s="14"/>
      <c r="G195" s="14"/>
    </row>
    <row r="196" spans="1:7" hidden="1">
      <c r="A196" s="3"/>
      <c r="B196" s="2"/>
      <c r="C196" s="2"/>
      <c r="D196" s="2"/>
      <c r="E196" s="15"/>
      <c r="F196" s="14"/>
      <c r="G196" s="14"/>
    </row>
    <row r="197" spans="1:7" hidden="1">
      <c r="A197" s="3"/>
      <c r="B197" s="2"/>
      <c r="C197" s="2"/>
      <c r="D197" s="2"/>
      <c r="E197" s="4"/>
      <c r="F197" s="5"/>
      <c r="G197" s="5"/>
    </row>
    <row r="198" spans="1:7" hidden="1">
      <c r="A198" s="8"/>
      <c r="B198" s="9"/>
      <c r="C198" s="9" t="s">
        <v>8</v>
      </c>
      <c r="D198" s="9"/>
      <c r="E198" s="10"/>
      <c r="F198" s="11"/>
      <c r="G198" s="11">
        <f>SUM(G184:G197)</f>
        <v>0</v>
      </c>
    </row>
    <row r="199" spans="1:7" hidden="1">
      <c r="A199" s="12"/>
      <c r="B199" s="13"/>
      <c r="C199" s="2"/>
      <c r="D199" s="2"/>
      <c r="E199" s="4"/>
      <c r="F199" s="5"/>
      <c r="G199" s="5"/>
    </row>
    <row r="200" spans="1:7" hidden="1">
      <c r="A200" s="8"/>
      <c r="B200" s="9"/>
      <c r="C200" s="9" t="s">
        <v>8</v>
      </c>
      <c r="D200" s="9"/>
      <c r="E200" s="10"/>
      <c r="F200" s="11"/>
      <c r="G200" s="11">
        <f>SUM(G199)</f>
        <v>0</v>
      </c>
    </row>
    <row r="201" spans="1:7" hidden="1">
      <c r="A201" s="12"/>
      <c r="B201" s="13"/>
      <c r="C201" s="2"/>
      <c r="D201" s="2"/>
      <c r="E201" s="4"/>
      <c r="F201" s="5"/>
      <c r="G201" s="5"/>
    </row>
    <row r="202" spans="1:7" hidden="1">
      <c r="A202" s="8"/>
      <c r="B202" s="9"/>
      <c r="C202" s="9" t="s">
        <v>8</v>
      </c>
      <c r="D202" s="9"/>
      <c r="E202" s="10"/>
      <c r="F202" s="11"/>
      <c r="G202" s="11">
        <f>SUM(G201)</f>
        <v>0</v>
      </c>
    </row>
    <row r="203" spans="1:7" hidden="1">
      <c r="A203" s="3">
        <v>11</v>
      </c>
      <c r="B203" s="2"/>
      <c r="C203" s="2"/>
      <c r="D203" s="2"/>
      <c r="E203" s="4"/>
      <c r="F203" s="5"/>
      <c r="G203" s="14"/>
    </row>
    <row r="204" spans="1:7" hidden="1">
      <c r="A204" s="3"/>
      <c r="B204" s="2"/>
      <c r="C204" s="2"/>
      <c r="D204" s="2"/>
      <c r="E204" s="4"/>
      <c r="F204" s="5"/>
      <c r="G204" s="14"/>
    </row>
    <row r="205" spans="1:7" hidden="1">
      <c r="A205" s="3"/>
      <c r="B205" s="2"/>
      <c r="C205" s="2"/>
      <c r="D205" s="2"/>
      <c r="E205" s="4"/>
      <c r="F205" s="5"/>
      <c r="G205" s="14"/>
    </row>
    <row r="206" spans="1:7" hidden="1">
      <c r="A206" s="3"/>
      <c r="B206" s="2"/>
      <c r="C206" s="2"/>
      <c r="D206" s="2"/>
      <c r="E206" s="4"/>
      <c r="F206" s="5"/>
      <c r="G206" s="14"/>
    </row>
    <row r="207" spans="1:7" hidden="1">
      <c r="A207" s="3"/>
      <c r="B207" s="2"/>
      <c r="C207" s="2"/>
      <c r="D207" s="2"/>
      <c r="E207" s="15"/>
      <c r="F207" s="14"/>
      <c r="G207" s="14"/>
    </row>
    <row r="208" spans="1:7" hidden="1">
      <c r="A208" s="3"/>
      <c r="B208" s="2"/>
      <c r="C208" s="2"/>
      <c r="D208" s="2"/>
      <c r="E208" s="15"/>
      <c r="F208" s="14"/>
      <c r="G208" s="14"/>
    </row>
    <row r="209" spans="1:7" hidden="1">
      <c r="A209" s="3"/>
      <c r="B209" s="2"/>
      <c r="C209" s="2"/>
      <c r="D209" s="2"/>
      <c r="E209" s="15"/>
      <c r="F209" s="14"/>
      <c r="G209" s="14"/>
    </row>
    <row r="210" spans="1:7" hidden="1">
      <c r="A210" s="3"/>
      <c r="B210" s="2"/>
      <c r="C210" s="2"/>
      <c r="D210" s="2"/>
      <c r="E210" s="15"/>
      <c r="F210" s="14"/>
      <c r="G210" s="14"/>
    </row>
    <row r="211" spans="1:7" hidden="1">
      <c r="A211" s="3"/>
      <c r="B211" s="2"/>
      <c r="C211" s="2"/>
      <c r="D211" s="2"/>
      <c r="E211" s="15"/>
      <c r="F211" s="14"/>
      <c r="G211" s="14"/>
    </row>
    <row r="212" spans="1:7" hidden="1">
      <c r="A212" s="3"/>
      <c r="B212" s="2"/>
      <c r="C212" s="2"/>
      <c r="D212" s="2"/>
      <c r="E212" s="15"/>
      <c r="F212" s="14"/>
      <c r="G212" s="14"/>
    </row>
    <row r="213" spans="1:7" hidden="1">
      <c r="A213" s="3"/>
      <c r="B213" s="2"/>
      <c r="C213" s="2"/>
      <c r="D213" s="2"/>
      <c r="E213" s="15"/>
      <c r="F213" s="14"/>
      <c r="G213" s="14"/>
    </row>
    <row r="214" spans="1:7" hidden="1">
      <c r="A214" s="3"/>
      <c r="B214" s="2"/>
      <c r="C214" s="2"/>
      <c r="D214" s="2"/>
      <c r="E214" s="15"/>
      <c r="F214" s="14"/>
      <c r="G214" s="14"/>
    </row>
    <row r="215" spans="1:7" hidden="1">
      <c r="A215" s="3"/>
      <c r="B215" s="2"/>
      <c r="C215" s="2"/>
      <c r="D215" s="2"/>
      <c r="E215" s="15"/>
      <c r="F215" s="14"/>
      <c r="G215" s="14"/>
    </row>
    <row r="216" spans="1:7" hidden="1">
      <c r="A216" s="3"/>
      <c r="B216" s="2"/>
      <c r="C216" s="2"/>
      <c r="D216" s="2"/>
      <c r="E216" s="15"/>
      <c r="F216" s="14"/>
      <c r="G216" s="14"/>
    </row>
    <row r="217" spans="1:7" hidden="1">
      <c r="A217" s="3"/>
      <c r="B217" s="2"/>
      <c r="C217" s="2"/>
      <c r="D217" s="2"/>
      <c r="E217" s="15"/>
      <c r="F217" s="14"/>
      <c r="G217" s="14"/>
    </row>
    <row r="218" spans="1:7" hidden="1">
      <c r="A218" s="3"/>
      <c r="B218" s="2"/>
      <c r="C218" s="2"/>
      <c r="D218" s="2"/>
      <c r="E218" s="4"/>
      <c r="F218" s="5"/>
      <c r="G218" s="5"/>
    </row>
    <row r="219" spans="1:7" hidden="1">
      <c r="A219" s="8"/>
      <c r="B219" s="9"/>
      <c r="C219" s="9" t="s">
        <v>8</v>
      </c>
      <c r="D219" s="9"/>
      <c r="E219" s="10"/>
      <c r="F219" s="11"/>
      <c r="G219" s="11">
        <f>SUM(G203:G218)</f>
        <v>0</v>
      </c>
    </row>
    <row r="220" spans="1:7" hidden="1">
      <c r="A220" s="12"/>
      <c r="B220" s="13"/>
      <c r="C220" s="2"/>
      <c r="D220" s="2"/>
      <c r="E220" s="4"/>
      <c r="F220" s="5"/>
      <c r="G220" s="5"/>
    </row>
    <row r="221" spans="1:7" hidden="1">
      <c r="A221" s="8"/>
      <c r="B221" s="9"/>
      <c r="C221" s="9" t="s">
        <v>8</v>
      </c>
      <c r="D221" s="9"/>
      <c r="E221" s="10"/>
      <c r="F221" s="11"/>
      <c r="G221" s="11">
        <f>SUM(G220)</f>
        <v>0</v>
      </c>
    </row>
    <row r="222" spans="1:7">
      <c r="A222" s="84" t="s">
        <v>313</v>
      </c>
      <c r="B222" s="85"/>
      <c r="C222" s="18"/>
      <c r="D222" s="18"/>
      <c r="E222" s="20"/>
      <c r="F222" s="21"/>
      <c r="G222" s="21">
        <f>G221+G219+G202+G200+G198+G183+G181+G163+G143+G130+G118+G112+G74+G60+G55+G41+G25+G13+G145+G165</f>
        <v>2157723.12</v>
      </c>
    </row>
  </sheetData>
  <mergeCells count="10">
    <mergeCell ref="A222:B222"/>
    <mergeCell ref="A1:G1"/>
    <mergeCell ref="B3:B12"/>
    <mergeCell ref="B26:B36"/>
    <mergeCell ref="B75:B107"/>
    <mergeCell ref="B119:B129"/>
    <mergeCell ref="B131:B142"/>
    <mergeCell ref="B146:B155"/>
    <mergeCell ref="B14:B15"/>
    <mergeCell ref="B61:B73"/>
  </mergeCells>
  <pageMargins left="0.33" right="0.21" top="0.27" bottom="0.24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07"/>
  <sheetViews>
    <sheetView view="pageBreakPreview" topLeftCell="A236" zoomScaleSheetLayoutView="100" workbookViewId="0">
      <selection activeCell="G308" sqref="G308"/>
    </sheetView>
  </sheetViews>
  <sheetFormatPr defaultRowHeight="15"/>
  <cols>
    <col min="1" max="1" width="3.85546875" style="22" customWidth="1"/>
    <col min="2" max="2" width="32.85546875" style="1" customWidth="1"/>
    <col min="3" max="3" width="39.285156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80" t="s">
        <v>338</v>
      </c>
      <c r="B1" s="80"/>
      <c r="C1" s="80"/>
      <c r="D1" s="80"/>
      <c r="E1" s="80"/>
      <c r="F1" s="80"/>
      <c r="G1" s="80"/>
    </row>
    <row r="2" spans="1:8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  <c r="H2" s="42"/>
    </row>
    <row r="3" spans="1:8" hidden="1">
      <c r="A3" s="3">
        <v>1</v>
      </c>
      <c r="B3" s="2" t="s">
        <v>184</v>
      </c>
      <c r="C3" s="2"/>
      <c r="D3" s="2"/>
      <c r="E3" s="4"/>
      <c r="F3" s="5"/>
      <c r="G3" s="5"/>
      <c r="H3" s="41"/>
    </row>
    <row r="4" spans="1:8" ht="17.25" hidden="1" customHeight="1">
      <c r="A4" s="3"/>
      <c r="B4" s="2" t="s">
        <v>184</v>
      </c>
      <c r="C4" s="2"/>
      <c r="D4" s="2"/>
      <c r="E4" s="4"/>
      <c r="F4" s="5"/>
      <c r="G4" s="5"/>
    </row>
    <row r="5" spans="1:8" hidden="1">
      <c r="A5" s="3"/>
      <c r="B5" s="2" t="s">
        <v>184</v>
      </c>
      <c r="C5" s="2"/>
      <c r="D5" s="2"/>
      <c r="E5" s="4"/>
      <c r="F5" s="5"/>
      <c r="G5" s="5"/>
    </row>
    <row r="6" spans="1:8" hidden="1">
      <c r="A6" s="3"/>
      <c r="B6" s="2"/>
      <c r="C6" s="2"/>
      <c r="D6" s="2"/>
      <c r="E6" s="4"/>
      <c r="F6" s="5"/>
      <c r="G6" s="5"/>
    </row>
    <row r="7" spans="1:8" hidden="1">
      <c r="A7" s="3"/>
      <c r="B7" s="2"/>
      <c r="C7" s="2"/>
      <c r="D7" s="2"/>
      <c r="E7" s="4"/>
      <c r="F7" s="5"/>
      <c r="G7" s="5"/>
    </row>
    <row r="8" spans="1:8" hidden="1">
      <c r="A8" s="3"/>
      <c r="B8" s="2"/>
      <c r="C8" s="2"/>
      <c r="D8" s="2"/>
      <c r="E8" s="4"/>
      <c r="F8" s="5"/>
      <c r="G8" s="5"/>
    </row>
    <row r="9" spans="1:8" hidden="1">
      <c r="A9" s="3"/>
      <c r="B9" s="2"/>
      <c r="C9" s="2"/>
      <c r="D9" s="2"/>
      <c r="E9" s="4"/>
      <c r="F9" s="5"/>
      <c r="G9" s="5"/>
    </row>
    <row r="10" spans="1:8" hidden="1">
      <c r="A10" s="3"/>
      <c r="B10" s="2"/>
      <c r="C10" s="2"/>
      <c r="D10" s="2"/>
      <c r="E10" s="4"/>
      <c r="F10" s="5"/>
      <c r="G10" s="5"/>
    </row>
    <row r="11" spans="1:8" hidden="1">
      <c r="A11" s="3"/>
      <c r="B11" s="2"/>
      <c r="C11" s="2"/>
      <c r="D11" s="2"/>
      <c r="E11" s="4"/>
      <c r="F11" s="5"/>
      <c r="G11" s="5"/>
    </row>
    <row r="12" spans="1:8" hidden="1">
      <c r="A12" s="3"/>
      <c r="B12" s="2"/>
      <c r="C12" s="2"/>
      <c r="D12" s="2"/>
      <c r="E12" s="4"/>
      <c r="F12" s="5"/>
      <c r="G12" s="5"/>
    </row>
    <row r="13" spans="1:8" hidden="1">
      <c r="A13" s="3"/>
      <c r="B13" s="2"/>
      <c r="C13" s="2"/>
      <c r="D13" s="2"/>
      <c r="E13" s="4"/>
      <c r="F13" s="5"/>
      <c r="G13" s="5"/>
    </row>
    <row r="14" spans="1:8" hidden="1">
      <c r="A14" s="3"/>
      <c r="B14" s="2"/>
      <c r="C14" s="2"/>
      <c r="D14" s="2"/>
      <c r="E14" s="4"/>
      <c r="F14" s="5"/>
      <c r="G14" s="5"/>
    </row>
    <row r="15" spans="1:8" hidden="1">
      <c r="A15" s="8"/>
      <c r="B15" s="9"/>
      <c r="C15" s="9" t="s">
        <v>8</v>
      </c>
      <c r="D15" s="9"/>
      <c r="E15" s="10"/>
      <c r="F15" s="11"/>
      <c r="G15" s="11">
        <f>SUM(G3:G14)</f>
        <v>0</v>
      </c>
    </row>
    <row r="16" spans="1:8" s="17" customFormat="1" ht="23.25" customHeight="1">
      <c r="A16" s="12"/>
      <c r="B16" s="73" t="s">
        <v>185</v>
      </c>
      <c r="C16" s="28" t="s">
        <v>403</v>
      </c>
      <c r="D16" s="2" t="s">
        <v>7</v>
      </c>
      <c r="E16" s="29">
        <v>1</v>
      </c>
      <c r="F16" s="30">
        <v>4950</v>
      </c>
      <c r="G16" s="30">
        <v>4950</v>
      </c>
    </row>
    <row r="17" spans="1:8" s="17" customFormat="1" hidden="1">
      <c r="A17" s="12"/>
      <c r="B17" s="13"/>
      <c r="C17" s="28"/>
      <c r="D17" s="28"/>
      <c r="E17" s="29"/>
      <c r="F17" s="30"/>
      <c r="G17" s="30"/>
      <c r="H17" s="37"/>
    </row>
    <row r="18" spans="1:8" s="17" customFormat="1" hidden="1">
      <c r="A18" s="12"/>
      <c r="B18" s="13"/>
      <c r="C18" s="26"/>
      <c r="D18" s="28"/>
      <c r="E18" s="29"/>
      <c r="F18" s="30"/>
      <c r="G18" s="30"/>
    </row>
    <row r="19" spans="1:8" s="17" customFormat="1" hidden="1">
      <c r="A19" s="12"/>
      <c r="B19" s="13"/>
      <c r="C19" s="26"/>
      <c r="D19" s="28"/>
      <c r="E19" s="29"/>
      <c r="F19" s="30"/>
      <c r="G19" s="30"/>
    </row>
    <row r="20" spans="1:8" s="17" customFormat="1" hidden="1">
      <c r="A20" s="12"/>
      <c r="B20" s="13"/>
      <c r="C20" s="26"/>
      <c r="D20" s="28"/>
      <c r="E20" s="29"/>
      <c r="F20" s="30"/>
      <c r="G20" s="30"/>
    </row>
    <row r="21" spans="1:8" s="17" customFormat="1" hidden="1">
      <c r="A21" s="12"/>
      <c r="B21" s="13"/>
      <c r="C21" s="26"/>
      <c r="D21" s="28"/>
      <c r="E21" s="29"/>
      <c r="F21" s="30"/>
      <c r="G21" s="30"/>
    </row>
    <row r="22" spans="1:8" s="17" customFormat="1" hidden="1">
      <c r="A22" s="12"/>
      <c r="B22" s="13"/>
      <c r="C22" s="26"/>
      <c r="D22" s="28"/>
      <c r="E22" s="29"/>
      <c r="F22" s="30"/>
      <c r="G22" s="30"/>
    </row>
    <row r="23" spans="1:8" s="17" customFormat="1" hidden="1">
      <c r="A23" s="12"/>
      <c r="B23" s="13"/>
      <c r="C23" s="28"/>
      <c r="D23" s="28"/>
      <c r="E23" s="29"/>
      <c r="F23" s="30"/>
      <c r="G23" s="30"/>
    </row>
    <row r="24" spans="1:8" s="17" customFormat="1" hidden="1">
      <c r="A24" s="12"/>
      <c r="B24" s="13"/>
      <c r="C24" s="26"/>
      <c r="D24" s="28"/>
      <c r="E24" s="29"/>
      <c r="F24" s="30"/>
      <c r="G24" s="30"/>
    </row>
    <row r="25" spans="1:8" s="17" customFormat="1" hidden="1">
      <c r="A25" s="12"/>
      <c r="B25" s="13"/>
      <c r="C25" s="26"/>
      <c r="D25" s="28"/>
      <c r="E25" s="29"/>
      <c r="F25" s="30"/>
      <c r="G25" s="30"/>
    </row>
    <row r="26" spans="1:8" s="17" customFormat="1" hidden="1">
      <c r="A26" s="12"/>
      <c r="B26" s="13"/>
      <c r="C26" s="13"/>
      <c r="D26" s="13"/>
      <c r="E26" s="15"/>
      <c r="F26" s="14"/>
      <c r="G26" s="14"/>
    </row>
    <row r="27" spans="1:8" hidden="1">
      <c r="A27" s="12"/>
      <c r="B27" s="13"/>
      <c r="C27" s="2"/>
      <c r="D27" s="2"/>
      <c r="E27" s="4"/>
      <c r="F27" s="5"/>
      <c r="G27" s="5"/>
    </row>
    <row r="28" spans="1:8" hidden="1">
      <c r="A28" s="12"/>
      <c r="B28" s="13"/>
      <c r="C28" s="2"/>
      <c r="D28" s="2"/>
      <c r="E28" s="4"/>
      <c r="F28" s="5"/>
      <c r="G28" s="5"/>
    </row>
    <row r="29" spans="1:8" hidden="1">
      <c r="A29" s="12"/>
      <c r="B29" s="13"/>
      <c r="C29" s="2"/>
      <c r="D29" s="2"/>
      <c r="E29" s="4"/>
      <c r="F29" s="5"/>
      <c r="G29" s="5"/>
    </row>
    <row r="30" spans="1:8">
      <c r="A30" s="8"/>
      <c r="B30" s="9"/>
      <c r="C30" s="9" t="s">
        <v>8</v>
      </c>
      <c r="D30" s="9"/>
      <c r="E30" s="10"/>
      <c r="F30" s="11"/>
      <c r="G30" s="11">
        <f>SUM(G16:G29)</f>
        <v>4950</v>
      </c>
    </row>
    <row r="31" spans="1:8" ht="33.75" customHeight="1">
      <c r="A31" s="3"/>
      <c r="B31" s="70" t="s">
        <v>186</v>
      </c>
      <c r="C31" s="2" t="s">
        <v>425</v>
      </c>
      <c r="D31" s="2" t="s">
        <v>7</v>
      </c>
      <c r="E31" s="4">
        <v>1</v>
      </c>
      <c r="F31" s="5">
        <v>7800</v>
      </c>
      <c r="G31" s="5">
        <v>7800</v>
      </c>
    </row>
    <row r="32" spans="1:8" ht="15" hidden="1" customHeight="1">
      <c r="A32" s="3"/>
      <c r="B32" s="2"/>
      <c r="C32" s="2"/>
      <c r="D32" s="2"/>
      <c r="E32" s="4"/>
      <c r="F32" s="5"/>
      <c r="G32" s="5"/>
    </row>
    <row r="33" spans="1:8" ht="15" hidden="1" customHeight="1">
      <c r="A33" s="3"/>
      <c r="B33" s="2"/>
      <c r="C33" s="2"/>
      <c r="D33" s="2"/>
      <c r="E33" s="4"/>
      <c r="F33" s="5"/>
      <c r="G33" s="5"/>
    </row>
    <row r="34" spans="1:8" ht="15" hidden="1" customHeight="1">
      <c r="A34" s="3"/>
      <c r="B34" s="2"/>
      <c r="C34" s="2"/>
      <c r="D34" s="2"/>
      <c r="E34" s="4"/>
      <c r="F34" s="5"/>
      <c r="G34" s="5"/>
    </row>
    <row r="35" spans="1:8" ht="15" hidden="1" customHeight="1">
      <c r="A35" s="3"/>
      <c r="B35" s="2"/>
      <c r="C35" s="2"/>
      <c r="D35" s="2"/>
      <c r="E35" s="4"/>
      <c r="F35" s="5"/>
      <c r="G35" s="5"/>
    </row>
    <row r="36" spans="1:8" hidden="1">
      <c r="A36" s="3"/>
      <c r="B36" s="2"/>
      <c r="C36" s="2"/>
      <c r="D36" s="2"/>
      <c r="E36" s="4"/>
      <c r="F36" s="5"/>
      <c r="G36" s="5"/>
    </row>
    <row r="37" spans="1:8" hidden="1">
      <c r="A37" s="3"/>
      <c r="B37" s="2"/>
      <c r="C37" s="2"/>
      <c r="D37" s="2"/>
      <c r="E37" s="4"/>
      <c r="F37" s="5"/>
      <c r="G37" s="5"/>
    </row>
    <row r="38" spans="1:8" hidden="1">
      <c r="A38" s="3"/>
      <c r="B38" s="2"/>
      <c r="C38" s="2"/>
      <c r="D38" s="2"/>
      <c r="E38" s="4"/>
      <c r="F38" s="5"/>
      <c r="G38" s="5"/>
    </row>
    <row r="39" spans="1:8" hidden="1">
      <c r="A39" s="3"/>
      <c r="B39" s="2"/>
      <c r="C39" s="2"/>
      <c r="D39" s="2"/>
      <c r="E39" s="4"/>
      <c r="F39" s="5"/>
      <c r="G39" s="5"/>
    </row>
    <row r="40" spans="1:8" hidden="1">
      <c r="A40" s="3"/>
      <c r="B40" s="2"/>
      <c r="C40" s="2"/>
      <c r="D40" s="2"/>
      <c r="E40" s="4"/>
      <c r="F40" s="5"/>
      <c r="G40" s="5"/>
    </row>
    <row r="41" spans="1:8" ht="33" hidden="1" customHeight="1">
      <c r="A41" s="3"/>
      <c r="B41" s="2"/>
      <c r="C41" s="2"/>
      <c r="D41" s="2"/>
      <c r="E41" s="4"/>
      <c r="F41" s="5"/>
      <c r="G41" s="5"/>
    </row>
    <row r="42" spans="1:8" hidden="1">
      <c r="A42" s="3"/>
      <c r="B42" s="2"/>
      <c r="C42" s="2"/>
      <c r="D42" s="2"/>
      <c r="E42" s="4"/>
      <c r="F42" s="5"/>
      <c r="G42" s="5"/>
    </row>
    <row r="43" spans="1:8" hidden="1">
      <c r="A43" s="3"/>
      <c r="B43" s="2"/>
      <c r="C43" s="2"/>
      <c r="D43" s="2"/>
      <c r="E43" s="4"/>
      <c r="F43" s="5"/>
      <c r="G43" s="5"/>
    </row>
    <row r="44" spans="1:8">
      <c r="A44" s="8"/>
      <c r="B44" s="9"/>
      <c r="C44" s="9" t="s">
        <v>8</v>
      </c>
      <c r="D44" s="9"/>
      <c r="E44" s="10"/>
      <c r="F44" s="11"/>
      <c r="G44" s="11">
        <f>SUM(G31:G43)</f>
        <v>7800</v>
      </c>
    </row>
    <row r="45" spans="1:8">
      <c r="A45" s="12"/>
      <c r="B45" s="81" t="s">
        <v>405</v>
      </c>
      <c r="C45" s="2" t="s">
        <v>406</v>
      </c>
      <c r="D45" s="2" t="s">
        <v>7</v>
      </c>
      <c r="E45" s="4">
        <v>63</v>
      </c>
      <c r="F45" s="5">
        <v>100</v>
      </c>
      <c r="G45" s="5">
        <v>6300</v>
      </c>
    </row>
    <row r="46" spans="1:8">
      <c r="A46" s="12"/>
      <c r="B46" s="82"/>
      <c r="C46" s="2" t="s">
        <v>407</v>
      </c>
      <c r="D46" s="2" t="s">
        <v>7</v>
      </c>
      <c r="E46" s="4">
        <v>230</v>
      </c>
      <c r="F46" s="5">
        <v>60</v>
      </c>
      <c r="G46" s="5">
        <v>13800</v>
      </c>
    </row>
    <row r="47" spans="1:8">
      <c r="A47" s="12"/>
      <c r="B47" s="82"/>
      <c r="C47" s="39" t="s">
        <v>408</v>
      </c>
      <c r="D47" s="2" t="s">
        <v>7</v>
      </c>
      <c r="E47" s="29">
        <v>19</v>
      </c>
      <c r="F47" s="30">
        <v>120</v>
      </c>
      <c r="G47" s="30">
        <v>2280</v>
      </c>
    </row>
    <row r="48" spans="1:8">
      <c r="A48" s="12"/>
      <c r="B48" s="82"/>
      <c r="C48" s="39" t="s">
        <v>409</v>
      </c>
      <c r="D48" s="2" t="s">
        <v>7</v>
      </c>
      <c r="E48" s="29">
        <v>33</v>
      </c>
      <c r="F48" s="30">
        <v>80</v>
      </c>
      <c r="G48" s="30">
        <v>2640</v>
      </c>
      <c r="H48" s="7"/>
    </row>
    <row r="49" spans="1:8">
      <c r="A49" s="12"/>
      <c r="B49" s="82"/>
      <c r="C49" s="48" t="s">
        <v>410</v>
      </c>
      <c r="D49" s="2" t="s">
        <v>7</v>
      </c>
      <c r="E49" s="29">
        <v>38</v>
      </c>
      <c r="F49" s="30">
        <v>80</v>
      </c>
      <c r="G49" s="30">
        <v>3040</v>
      </c>
    </row>
    <row r="50" spans="1:8">
      <c r="A50" s="12"/>
      <c r="B50" s="82"/>
      <c r="C50" s="48" t="s">
        <v>411</v>
      </c>
      <c r="D50" s="2" t="s">
        <v>7</v>
      </c>
      <c r="E50" s="29">
        <v>50</v>
      </c>
      <c r="F50" s="30">
        <v>120</v>
      </c>
      <c r="G50" s="30">
        <v>6000</v>
      </c>
    </row>
    <row r="51" spans="1:8">
      <c r="A51" s="12"/>
      <c r="B51" s="82"/>
      <c r="C51" s="48" t="s">
        <v>412</v>
      </c>
      <c r="D51" s="2" t="s">
        <v>7</v>
      </c>
      <c r="E51" s="29">
        <v>2</v>
      </c>
      <c r="F51" s="30">
        <v>50</v>
      </c>
      <c r="G51" s="30">
        <v>100</v>
      </c>
    </row>
    <row r="52" spans="1:8">
      <c r="A52" s="12"/>
      <c r="B52" s="82"/>
      <c r="C52" s="48" t="s">
        <v>413</v>
      </c>
      <c r="D52" s="2" t="s">
        <v>7</v>
      </c>
      <c r="E52" s="29">
        <v>10</v>
      </c>
      <c r="F52" s="30">
        <v>25</v>
      </c>
      <c r="G52" s="30">
        <v>250</v>
      </c>
    </row>
    <row r="53" spans="1:8">
      <c r="A53" s="12"/>
      <c r="B53" s="82"/>
      <c r="C53" s="48" t="s">
        <v>414</v>
      </c>
      <c r="D53" s="2" t="s">
        <v>76</v>
      </c>
      <c r="E53" s="29">
        <v>4</v>
      </c>
      <c r="F53" s="30">
        <v>85</v>
      </c>
      <c r="G53" s="30">
        <v>340</v>
      </c>
    </row>
    <row r="54" spans="1:8">
      <c r="A54" s="12"/>
      <c r="B54" s="82"/>
      <c r="C54" s="39" t="s">
        <v>415</v>
      </c>
      <c r="D54" s="28" t="s">
        <v>7</v>
      </c>
      <c r="E54" s="29">
        <v>2</v>
      </c>
      <c r="F54" s="30">
        <v>60</v>
      </c>
      <c r="G54" s="30">
        <v>120</v>
      </c>
    </row>
    <row r="55" spans="1:8">
      <c r="A55" s="12"/>
      <c r="B55" s="82"/>
      <c r="C55" s="48" t="s">
        <v>416</v>
      </c>
      <c r="D55" s="28" t="s">
        <v>7</v>
      </c>
      <c r="E55" s="29">
        <v>10</v>
      </c>
      <c r="F55" s="30">
        <v>25</v>
      </c>
      <c r="G55" s="30">
        <v>250</v>
      </c>
    </row>
    <row r="56" spans="1:8">
      <c r="A56" s="12"/>
      <c r="B56" s="82"/>
      <c r="C56" s="48" t="s">
        <v>417</v>
      </c>
      <c r="D56" s="28" t="s">
        <v>7</v>
      </c>
      <c r="E56" s="29">
        <v>20</v>
      </c>
      <c r="F56" s="30">
        <v>100</v>
      </c>
      <c r="G56" s="30">
        <v>2000</v>
      </c>
    </row>
    <row r="57" spans="1:8">
      <c r="A57" s="12"/>
      <c r="B57" s="82"/>
      <c r="C57" s="48" t="s">
        <v>418</v>
      </c>
      <c r="D57" s="28" t="s">
        <v>7</v>
      </c>
      <c r="E57" s="29">
        <v>5</v>
      </c>
      <c r="F57" s="30">
        <v>120</v>
      </c>
      <c r="G57" s="30">
        <v>600</v>
      </c>
    </row>
    <row r="58" spans="1:8">
      <c r="A58" s="12"/>
      <c r="B58" s="82"/>
      <c r="C58" s="48" t="s">
        <v>419</v>
      </c>
      <c r="D58" s="28" t="s">
        <v>252</v>
      </c>
      <c r="E58" s="29">
        <v>1</v>
      </c>
      <c r="F58" s="30">
        <v>450</v>
      </c>
      <c r="G58" s="30">
        <v>450</v>
      </c>
    </row>
    <row r="59" spans="1:8">
      <c r="A59" s="12"/>
      <c r="B59" s="82"/>
      <c r="C59" s="48" t="s">
        <v>420</v>
      </c>
      <c r="D59" s="28" t="s">
        <v>252</v>
      </c>
      <c r="E59" s="29">
        <v>1</v>
      </c>
      <c r="F59" s="30">
        <v>450</v>
      </c>
      <c r="G59" s="30">
        <v>450</v>
      </c>
    </row>
    <row r="60" spans="1:8">
      <c r="A60" s="12"/>
      <c r="B60" s="82"/>
      <c r="C60" s="48" t="s">
        <v>421</v>
      </c>
      <c r="D60" s="28" t="s">
        <v>252</v>
      </c>
      <c r="E60" s="29">
        <v>1</v>
      </c>
      <c r="F60" s="30">
        <v>450</v>
      </c>
      <c r="G60" s="30">
        <v>450</v>
      </c>
    </row>
    <row r="61" spans="1:8">
      <c r="A61" s="12"/>
      <c r="B61" s="82"/>
      <c r="C61" s="48" t="s">
        <v>422</v>
      </c>
      <c r="D61" s="28" t="s">
        <v>252</v>
      </c>
      <c r="E61" s="29">
        <v>1</v>
      </c>
      <c r="F61" s="30">
        <v>900</v>
      </c>
      <c r="G61" s="30">
        <v>900</v>
      </c>
    </row>
    <row r="62" spans="1:8">
      <c r="A62" s="12"/>
      <c r="B62" s="82"/>
      <c r="C62" s="48" t="s">
        <v>423</v>
      </c>
      <c r="D62" s="28" t="s">
        <v>252</v>
      </c>
      <c r="E62" s="29">
        <v>1</v>
      </c>
      <c r="F62" s="30">
        <v>900</v>
      </c>
      <c r="G62" s="30">
        <v>900</v>
      </c>
    </row>
    <row r="63" spans="1:8">
      <c r="A63" s="12"/>
      <c r="B63" s="83"/>
      <c r="C63" s="48" t="s">
        <v>424</v>
      </c>
      <c r="D63" s="28" t="s">
        <v>252</v>
      </c>
      <c r="E63" s="29">
        <v>1</v>
      </c>
      <c r="F63" s="30">
        <v>700</v>
      </c>
      <c r="G63" s="30">
        <v>700</v>
      </c>
    </row>
    <row r="64" spans="1:8">
      <c r="A64" s="8"/>
      <c r="B64" s="9"/>
      <c r="C64" s="9" t="s">
        <v>8</v>
      </c>
      <c r="D64" s="9"/>
      <c r="E64" s="10"/>
      <c r="F64" s="11"/>
      <c r="G64" s="11">
        <f>SUM(G45:G63)</f>
        <v>41570</v>
      </c>
      <c r="H64" s="42"/>
    </row>
    <row r="65" spans="1:8" ht="25.5">
      <c r="A65" s="12">
        <v>7</v>
      </c>
      <c r="B65" s="68" t="s">
        <v>275</v>
      </c>
      <c r="C65" s="28" t="s">
        <v>404</v>
      </c>
      <c r="D65" s="2" t="s">
        <v>7</v>
      </c>
      <c r="E65" s="29">
        <v>2</v>
      </c>
      <c r="F65" s="30">
        <v>4950</v>
      </c>
      <c r="G65" s="30">
        <v>9900</v>
      </c>
      <c r="H65" s="42"/>
    </row>
    <row r="66" spans="1:8" hidden="1">
      <c r="A66" s="12"/>
      <c r="B66" s="13" t="s">
        <v>275</v>
      </c>
      <c r="C66" s="2"/>
      <c r="D66" s="2"/>
      <c r="E66" s="4"/>
      <c r="F66" s="5"/>
      <c r="G66" s="5"/>
      <c r="H66" s="7"/>
    </row>
    <row r="67" spans="1:8" hidden="1">
      <c r="A67" s="12"/>
      <c r="B67" s="13" t="s">
        <v>275</v>
      </c>
      <c r="C67" s="2"/>
      <c r="D67" s="2"/>
      <c r="E67" s="4"/>
      <c r="F67" s="5"/>
      <c r="G67" s="5"/>
    </row>
    <row r="68" spans="1:8" hidden="1">
      <c r="A68" s="12"/>
      <c r="B68" s="13" t="s">
        <v>275</v>
      </c>
      <c r="C68" s="2"/>
      <c r="D68" s="2"/>
      <c r="E68" s="15"/>
      <c r="F68" s="14"/>
      <c r="G68" s="5"/>
    </row>
    <row r="69" spans="1:8" hidden="1">
      <c r="A69" s="12"/>
      <c r="B69" s="13" t="s">
        <v>275</v>
      </c>
      <c r="C69" s="2"/>
      <c r="D69" s="2"/>
      <c r="E69" s="15"/>
      <c r="F69" s="14"/>
      <c r="G69" s="5"/>
    </row>
    <row r="70" spans="1:8" hidden="1">
      <c r="A70" s="12"/>
      <c r="B70" s="13" t="s">
        <v>275</v>
      </c>
      <c r="C70" s="2"/>
      <c r="D70" s="2"/>
      <c r="E70" s="15"/>
      <c r="F70" s="14"/>
      <c r="G70" s="5"/>
    </row>
    <row r="71" spans="1:8" hidden="1">
      <c r="A71" s="12"/>
      <c r="B71" s="13" t="s">
        <v>275</v>
      </c>
      <c r="C71" s="2"/>
      <c r="D71" s="2"/>
      <c r="E71" s="15"/>
      <c r="F71" s="14"/>
      <c r="G71" s="5"/>
    </row>
    <row r="72" spans="1:8" hidden="1">
      <c r="A72" s="12"/>
      <c r="B72" s="13" t="s">
        <v>275</v>
      </c>
      <c r="C72" s="2"/>
      <c r="D72" s="2"/>
      <c r="E72" s="15"/>
      <c r="F72" s="14"/>
      <c r="G72" s="5"/>
    </row>
    <row r="73" spans="1:8" hidden="1">
      <c r="A73" s="12"/>
      <c r="B73" s="13" t="s">
        <v>275</v>
      </c>
      <c r="C73" s="2"/>
      <c r="D73" s="2"/>
      <c r="E73" s="15"/>
      <c r="F73" s="14"/>
      <c r="G73" s="5"/>
    </row>
    <row r="74" spans="1:8" hidden="1">
      <c r="A74" s="12"/>
      <c r="B74" s="13" t="s">
        <v>275</v>
      </c>
      <c r="C74" s="2"/>
      <c r="D74" s="2"/>
      <c r="E74" s="15"/>
      <c r="F74" s="14"/>
      <c r="G74" s="5"/>
    </row>
    <row r="75" spans="1:8" hidden="1">
      <c r="A75" s="12"/>
      <c r="B75" s="13" t="s">
        <v>275</v>
      </c>
      <c r="C75" s="2"/>
      <c r="D75" s="2"/>
      <c r="E75" s="15"/>
      <c r="F75" s="14"/>
      <c r="G75" s="5"/>
    </row>
    <row r="76" spans="1:8" hidden="1">
      <c r="A76" s="12"/>
      <c r="B76" s="13" t="s">
        <v>275</v>
      </c>
      <c r="C76" s="2"/>
      <c r="D76" s="2"/>
      <c r="E76" s="15"/>
      <c r="F76" s="14"/>
      <c r="G76" s="5"/>
    </row>
    <row r="77" spans="1:8" hidden="1">
      <c r="A77" s="12"/>
      <c r="B77" s="13" t="s">
        <v>275</v>
      </c>
      <c r="C77" s="2"/>
      <c r="D77" s="2"/>
      <c r="E77" s="15"/>
      <c r="F77" s="14"/>
      <c r="G77" s="5"/>
    </row>
    <row r="78" spans="1:8" hidden="1">
      <c r="A78" s="12"/>
      <c r="B78" s="13" t="s">
        <v>275</v>
      </c>
      <c r="C78" s="2"/>
      <c r="D78" s="2"/>
      <c r="E78" s="15"/>
      <c r="F78" s="14"/>
      <c r="G78" s="5"/>
    </row>
    <row r="79" spans="1:8" hidden="1">
      <c r="A79" s="12"/>
      <c r="B79" s="13" t="s">
        <v>275</v>
      </c>
      <c r="C79" s="6"/>
      <c r="D79" s="2"/>
      <c r="E79" s="15"/>
      <c r="F79" s="14"/>
      <c r="G79" s="5"/>
    </row>
    <row r="80" spans="1:8" hidden="1">
      <c r="A80" s="12"/>
      <c r="B80" s="13" t="s">
        <v>275</v>
      </c>
      <c r="C80" s="6"/>
      <c r="D80" s="2"/>
      <c r="E80" s="15"/>
      <c r="F80" s="14"/>
      <c r="G80" s="5"/>
    </row>
    <row r="81" spans="1:8" hidden="1">
      <c r="A81" s="12"/>
      <c r="B81" s="13" t="s">
        <v>275</v>
      </c>
      <c r="C81" s="2"/>
      <c r="D81" s="2"/>
      <c r="E81" s="15"/>
      <c r="F81" s="14"/>
      <c r="G81" s="5"/>
    </row>
    <row r="82" spans="1:8" hidden="1">
      <c r="A82" s="12"/>
      <c r="B82" s="13" t="s">
        <v>275</v>
      </c>
      <c r="C82" s="2"/>
      <c r="D82" s="2"/>
      <c r="E82" s="15"/>
      <c r="F82" s="14"/>
      <c r="G82" s="5"/>
    </row>
    <row r="83" spans="1:8" hidden="1">
      <c r="A83" s="12"/>
      <c r="B83" s="13" t="s">
        <v>275</v>
      </c>
      <c r="C83" s="2"/>
      <c r="D83" s="2"/>
      <c r="E83" s="15"/>
      <c r="F83" s="14"/>
      <c r="G83" s="5"/>
    </row>
    <row r="84" spans="1:8" hidden="1">
      <c r="A84" s="12"/>
      <c r="B84" s="13" t="s">
        <v>275</v>
      </c>
      <c r="C84" s="2"/>
      <c r="D84" s="2"/>
      <c r="E84" s="15"/>
      <c r="F84" s="14"/>
      <c r="G84" s="5"/>
    </row>
    <row r="85" spans="1:8" hidden="1">
      <c r="A85" s="12"/>
      <c r="B85" s="13" t="s">
        <v>275</v>
      </c>
      <c r="C85" s="2"/>
      <c r="D85" s="2"/>
      <c r="E85" s="15"/>
      <c r="F85" s="14"/>
      <c r="G85" s="5"/>
    </row>
    <row r="86" spans="1:8" hidden="1">
      <c r="A86" s="12"/>
      <c r="B86" s="13" t="s">
        <v>275</v>
      </c>
      <c r="C86" s="2"/>
      <c r="D86" s="2"/>
      <c r="E86" s="15"/>
      <c r="F86" s="14"/>
      <c r="G86" s="5"/>
    </row>
    <row r="87" spans="1:8" hidden="1">
      <c r="A87" s="12"/>
      <c r="B87" s="13" t="s">
        <v>275</v>
      </c>
      <c r="C87" s="2"/>
      <c r="D87" s="2"/>
      <c r="E87" s="4"/>
      <c r="F87" s="5"/>
      <c r="G87" s="5"/>
    </row>
    <row r="88" spans="1:8" hidden="1">
      <c r="A88" s="12"/>
      <c r="B88" s="13"/>
      <c r="C88" s="28"/>
      <c r="D88" s="28"/>
      <c r="E88" s="29"/>
      <c r="F88" s="30"/>
      <c r="G88" s="30"/>
    </row>
    <row r="89" spans="1:8" hidden="1">
      <c r="A89" s="12"/>
      <c r="B89" s="13"/>
      <c r="C89" s="28"/>
      <c r="D89" s="28"/>
      <c r="E89" s="29"/>
      <c r="F89" s="30"/>
      <c r="G89" s="30"/>
      <c r="H89" s="7"/>
    </row>
    <row r="90" spans="1:8" hidden="1">
      <c r="A90" s="12"/>
      <c r="B90" s="13"/>
      <c r="C90" s="26"/>
      <c r="D90" s="28"/>
      <c r="E90" s="29"/>
      <c r="F90" s="30"/>
      <c r="G90" s="30"/>
    </row>
    <row r="91" spans="1:8" hidden="1">
      <c r="A91" s="12"/>
      <c r="B91" s="13"/>
      <c r="C91" s="26"/>
      <c r="D91" s="28"/>
      <c r="E91" s="29"/>
      <c r="F91" s="30"/>
      <c r="G91" s="30"/>
    </row>
    <row r="92" spans="1:8" hidden="1">
      <c r="A92" s="12"/>
      <c r="B92" s="13"/>
      <c r="C92" s="26"/>
      <c r="D92" s="28"/>
      <c r="E92" s="29"/>
      <c r="F92" s="30"/>
      <c r="G92" s="30"/>
    </row>
    <row r="93" spans="1:8" hidden="1">
      <c r="A93" s="12"/>
      <c r="B93" s="13"/>
      <c r="C93" s="26"/>
      <c r="D93" s="28"/>
      <c r="E93" s="29"/>
      <c r="F93" s="30"/>
      <c r="G93" s="30"/>
    </row>
    <row r="94" spans="1:8" hidden="1">
      <c r="A94" s="12"/>
      <c r="B94" s="13"/>
      <c r="C94" s="26"/>
      <c r="D94" s="28"/>
      <c r="E94" s="29"/>
      <c r="F94" s="30"/>
      <c r="G94" s="30"/>
    </row>
    <row r="95" spans="1:8" hidden="1">
      <c r="A95" s="12"/>
      <c r="B95" s="13"/>
      <c r="C95" s="28"/>
      <c r="D95" s="28"/>
      <c r="E95" s="29"/>
      <c r="F95" s="30"/>
      <c r="G95" s="30"/>
    </row>
    <row r="96" spans="1:8" hidden="1">
      <c r="A96" s="12"/>
      <c r="B96" s="13"/>
      <c r="C96" s="26"/>
      <c r="D96" s="28"/>
      <c r="E96" s="29"/>
      <c r="F96" s="30"/>
      <c r="G96" s="30"/>
    </row>
    <row r="97" spans="1:7" hidden="1">
      <c r="A97" s="12"/>
      <c r="B97" s="13"/>
      <c r="C97" s="26"/>
      <c r="D97" s="28"/>
      <c r="E97" s="29"/>
      <c r="F97" s="30"/>
      <c r="G97" s="30"/>
    </row>
    <row r="98" spans="1:7" hidden="1">
      <c r="A98" s="12"/>
      <c r="B98" s="13"/>
      <c r="C98" s="2"/>
      <c r="D98" s="2"/>
      <c r="E98" s="4"/>
      <c r="F98" s="5"/>
      <c r="G98" s="5"/>
    </row>
    <row r="99" spans="1:7" hidden="1">
      <c r="A99" s="12"/>
      <c r="B99" s="13"/>
      <c r="C99" s="2"/>
      <c r="D99" s="2"/>
      <c r="E99" s="4"/>
      <c r="F99" s="5"/>
      <c r="G99" s="5"/>
    </row>
    <row r="100" spans="1:7" hidden="1">
      <c r="A100" s="12"/>
      <c r="B100" s="13"/>
      <c r="C100" s="2"/>
      <c r="D100" s="2"/>
      <c r="E100" s="4"/>
      <c r="F100" s="5"/>
      <c r="G100" s="5"/>
    </row>
    <row r="101" spans="1:7" hidden="1">
      <c r="A101" s="12"/>
      <c r="B101" s="13"/>
      <c r="C101" s="2"/>
      <c r="D101" s="2"/>
      <c r="E101" s="4"/>
      <c r="F101" s="5"/>
      <c r="G101" s="5"/>
    </row>
    <row r="102" spans="1:7">
      <c r="A102" s="8"/>
      <c r="B102" s="9"/>
      <c r="C102" s="9" t="s">
        <v>8</v>
      </c>
      <c r="D102" s="9"/>
      <c r="E102" s="10"/>
      <c r="F102" s="11"/>
      <c r="G102" s="11">
        <f>SUM(G65:G101)</f>
        <v>9900</v>
      </c>
    </row>
    <row r="103" spans="1:7">
      <c r="A103" s="3">
        <v>8</v>
      </c>
      <c r="B103" s="77" t="s">
        <v>298</v>
      </c>
      <c r="C103" s="40" t="s">
        <v>404</v>
      </c>
      <c r="D103" s="2" t="s">
        <v>7</v>
      </c>
      <c r="E103" s="29">
        <v>2</v>
      </c>
      <c r="F103" s="30">
        <v>4950</v>
      </c>
      <c r="G103" s="30">
        <v>9900</v>
      </c>
    </row>
    <row r="104" spans="1:7">
      <c r="A104" s="3"/>
      <c r="B104" s="78"/>
      <c r="C104" s="2" t="s">
        <v>426</v>
      </c>
      <c r="D104" s="2" t="s">
        <v>7</v>
      </c>
      <c r="E104" s="4">
        <v>1</v>
      </c>
      <c r="F104" s="5">
        <v>1050</v>
      </c>
      <c r="G104" s="5">
        <v>1050</v>
      </c>
    </row>
    <row r="105" spans="1:7">
      <c r="A105" s="3"/>
      <c r="B105" s="78"/>
      <c r="C105" s="2" t="s">
        <v>427</v>
      </c>
      <c r="D105" s="2" t="s">
        <v>7</v>
      </c>
      <c r="E105" s="15">
        <v>1</v>
      </c>
      <c r="F105" s="14">
        <v>700</v>
      </c>
      <c r="G105" s="5">
        <v>700</v>
      </c>
    </row>
    <row r="106" spans="1:7">
      <c r="A106" s="3"/>
      <c r="B106" s="78"/>
      <c r="C106" s="2" t="s">
        <v>428</v>
      </c>
      <c r="D106" s="2" t="s">
        <v>7</v>
      </c>
      <c r="E106" s="15">
        <v>1</v>
      </c>
      <c r="F106" s="14">
        <v>695</v>
      </c>
      <c r="G106" s="5">
        <v>695</v>
      </c>
    </row>
    <row r="107" spans="1:7">
      <c r="A107" s="3"/>
      <c r="B107" s="78"/>
      <c r="C107" s="2" t="s">
        <v>429</v>
      </c>
      <c r="D107" s="2" t="s">
        <v>7</v>
      </c>
      <c r="E107" s="15">
        <v>3</v>
      </c>
      <c r="F107" s="14">
        <v>512</v>
      </c>
      <c r="G107" s="5">
        <v>1536</v>
      </c>
    </row>
    <row r="108" spans="1:7">
      <c r="A108" s="3"/>
      <c r="B108" s="78"/>
      <c r="C108" s="2" t="s">
        <v>430</v>
      </c>
      <c r="D108" s="2" t="s">
        <v>7</v>
      </c>
      <c r="E108" s="15">
        <v>3</v>
      </c>
      <c r="F108" s="14">
        <v>520</v>
      </c>
      <c r="G108" s="5">
        <v>1560</v>
      </c>
    </row>
    <row r="109" spans="1:7">
      <c r="A109" s="3"/>
      <c r="B109" s="78"/>
      <c r="C109" s="2" t="s">
        <v>431</v>
      </c>
      <c r="D109" s="2" t="s">
        <v>7</v>
      </c>
      <c r="E109" s="15">
        <v>2</v>
      </c>
      <c r="F109" s="14">
        <v>495</v>
      </c>
      <c r="G109" s="5">
        <v>990</v>
      </c>
    </row>
    <row r="110" spans="1:7">
      <c r="A110" s="3"/>
      <c r="B110" s="78"/>
      <c r="C110" s="2" t="s">
        <v>432</v>
      </c>
      <c r="D110" s="2" t="s">
        <v>7</v>
      </c>
      <c r="E110" s="15">
        <v>3</v>
      </c>
      <c r="F110" s="14">
        <v>428</v>
      </c>
      <c r="G110" s="5">
        <v>1284</v>
      </c>
    </row>
    <row r="111" spans="1:7">
      <c r="A111" s="3"/>
      <c r="B111" s="78"/>
      <c r="C111" s="2" t="s">
        <v>433</v>
      </c>
      <c r="D111" s="2" t="s">
        <v>7</v>
      </c>
      <c r="E111" s="15">
        <v>5</v>
      </c>
      <c r="F111" s="14">
        <v>95</v>
      </c>
      <c r="G111" s="5">
        <v>475</v>
      </c>
    </row>
    <row r="112" spans="1:7" ht="30">
      <c r="A112" s="3"/>
      <c r="B112" s="78"/>
      <c r="C112" s="6" t="s">
        <v>434</v>
      </c>
      <c r="D112" s="2" t="s">
        <v>7</v>
      </c>
      <c r="E112" s="15">
        <v>10</v>
      </c>
      <c r="F112" s="14">
        <v>157</v>
      </c>
      <c r="G112" s="5">
        <v>1570</v>
      </c>
    </row>
    <row r="113" spans="1:7">
      <c r="A113" s="3"/>
      <c r="B113" s="79"/>
      <c r="C113" s="2" t="s">
        <v>435</v>
      </c>
      <c r="D113" s="2" t="s">
        <v>7</v>
      </c>
      <c r="E113" s="15">
        <v>1</v>
      </c>
      <c r="F113" s="14">
        <v>180</v>
      </c>
      <c r="G113" s="5">
        <v>180</v>
      </c>
    </row>
    <row r="114" spans="1:7" hidden="1">
      <c r="A114" s="3"/>
      <c r="B114" s="2"/>
      <c r="C114" s="2"/>
      <c r="D114" s="2" t="s">
        <v>7</v>
      </c>
      <c r="E114" s="15"/>
      <c r="F114" s="14"/>
      <c r="G114" s="5"/>
    </row>
    <row r="115" spans="1:7" hidden="1">
      <c r="A115" s="3"/>
      <c r="B115" s="2"/>
      <c r="C115" s="2"/>
      <c r="D115" s="2" t="s">
        <v>7</v>
      </c>
      <c r="E115" s="15"/>
      <c r="F115" s="14"/>
      <c r="G115" s="5"/>
    </row>
    <row r="116" spans="1:7" hidden="1">
      <c r="A116" s="3"/>
      <c r="B116" s="2"/>
      <c r="C116" s="2"/>
      <c r="D116" s="2" t="s">
        <v>7</v>
      </c>
      <c r="E116" s="4"/>
      <c r="F116" s="5"/>
      <c r="G116" s="5"/>
    </row>
    <row r="117" spans="1:7">
      <c r="A117" s="8"/>
      <c r="B117" s="9"/>
      <c r="C117" s="9" t="s">
        <v>8</v>
      </c>
      <c r="D117" s="9"/>
      <c r="E117" s="10"/>
      <c r="F117" s="11"/>
      <c r="G117" s="11">
        <f>SUM(G103:G116)</f>
        <v>19940</v>
      </c>
    </row>
    <row r="118" spans="1:7" s="17" customFormat="1">
      <c r="A118" s="12">
        <v>9</v>
      </c>
      <c r="B118" s="81" t="s">
        <v>191</v>
      </c>
      <c r="C118" s="27" t="s">
        <v>436</v>
      </c>
      <c r="D118" s="13" t="s">
        <v>7</v>
      </c>
      <c r="E118" s="15">
        <v>1</v>
      </c>
      <c r="F118" s="14">
        <v>2150</v>
      </c>
      <c r="G118" s="14">
        <v>2150</v>
      </c>
    </row>
    <row r="119" spans="1:7" s="17" customFormat="1">
      <c r="A119" s="12"/>
      <c r="B119" s="82"/>
      <c r="C119" s="27" t="s">
        <v>438</v>
      </c>
      <c r="D119" s="13" t="s">
        <v>7</v>
      </c>
      <c r="E119" s="15">
        <v>10</v>
      </c>
      <c r="F119" s="14">
        <v>250</v>
      </c>
      <c r="G119" s="14">
        <v>2500</v>
      </c>
    </row>
    <row r="120" spans="1:7" s="17" customFormat="1">
      <c r="A120" s="12"/>
      <c r="B120" s="82"/>
      <c r="C120" s="27" t="s">
        <v>439</v>
      </c>
      <c r="D120" s="13" t="s">
        <v>7</v>
      </c>
      <c r="E120" s="15">
        <v>50</v>
      </c>
      <c r="F120" s="14">
        <v>36</v>
      </c>
      <c r="G120" s="14">
        <v>1800</v>
      </c>
    </row>
    <row r="121" spans="1:7" s="17" customFormat="1">
      <c r="A121" s="12"/>
      <c r="B121" s="82"/>
      <c r="C121" s="27" t="s">
        <v>440</v>
      </c>
      <c r="D121" s="13" t="s">
        <v>7</v>
      </c>
      <c r="E121" s="15">
        <v>30</v>
      </c>
      <c r="F121" s="14">
        <v>5</v>
      </c>
      <c r="G121" s="14">
        <v>150</v>
      </c>
    </row>
    <row r="122" spans="1:7" s="17" customFormat="1">
      <c r="A122" s="12"/>
      <c r="B122" s="82"/>
      <c r="C122" s="27" t="s">
        <v>441</v>
      </c>
      <c r="D122" s="13" t="s">
        <v>7</v>
      </c>
      <c r="E122" s="15">
        <v>30</v>
      </c>
      <c r="F122" s="14">
        <v>10</v>
      </c>
      <c r="G122" s="14">
        <v>300</v>
      </c>
    </row>
    <row r="123" spans="1:7" s="17" customFormat="1">
      <c r="A123" s="12"/>
      <c r="B123" s="82"/>
      <c r="C123" s="27" t="s">
        <v>437</v>
      </c>
      <c r="D123" s="13" t="s">
        <v>7</v>
      </c>
      <c r="E123" s="15">
        <v>3</v>
      </c>
      <c r="F123" s="14">
        <v>9745</v>
      </c>
      <c r="G123" s="14">
        <v>29235</v>
      </c>
    </row>
    <row r="124" spans="1:7" s="17" customFormat="1">
      <c r="A124" s="12"/>
      <c r="B124" s="82"/>
      <c r="C124" s="27" t="s">
        <v>442</v>
      </c>
      <c r="D124" s="13" t="s">
        <v>7</v>
      </c>
      <c r="E124" s="15">
        <v>7</v>
      </c>
      <c r="F124" s="14">
        <v>189</v>
      </c>
      <c r="G124" s="14">
        <v>1323</v>
      </c>
    </row>
    <row r="125" spans="1:7" s="17" customFormat="1">
      <c r="A125" s="12"/>
      <c r="B125" s="82"/>
      <c r="C125" s="27" t="s">
        <v>39</v>
      </c>
      <c r="D125" s="13" t="s">
        <v>7</v>
      </c>
      <c r="E125" s="15">
        <v>6</v>
      </c>
      <c r="F125" s="14">
        <v>100</v>
      </c>
      <c r="G125" s="14">
        <v>600</v>
      </c>
    </row>
    <row r="126" spans="1:7" s="17" customFormat="1">
      <c r="A126" s="12"/>
      <c r="B126" s="82"/>
      <c r="C126" s="27" t="s">
        <v>443</v>
      </c>
      <c r="D126" s="13" t="s">
        <v>7</v>
      </c>
      <c r="E126" s="15">
        <v>2</v>
      </c>
      <c r="F126" s="14">
        <v>169.7</v>
      </c>
      <c r="G126" s="14">
        <v>339.4</v>
      </c>
    </row>
    <row r="127" spans="1:7" s="17" customFormat="1">
      <c r="A127" s="12"/>
      <c r="B127" s="82"/>
      <c r="C127" s="27" t="s">
        <v>444</v>
      </c>
      <c r="D127" s="13" t="s">
        <v>7</v>
      </c>
      <c r="E127" s="15">
        <v>5</v>
      </c>
      <c r="F127" s="14">
        <v>370</v>
      </c>
      <c r="G127" s="14">
        <v>1850</v>
      </c>
    </row>
    <row r="128" spans="1:7" s="17" customFormat="1">
      <c r="A128" s="12"/>
      <c r="B128" s="82"/>
      <c r="C128" s="27" t="s">
        <v>445</v>
      </c>
      <c r="D128" s="13" t="s">
        <v>446</v>
      </c>
      <c r="E128" s="15">
        <v>7</v>
      </c>
      <c r="F128" s="14">
        <v>143</v>
      </c>
      <c r="G128" s="14">
        <v>1001</v>
      </c>
    </row>
    <row r="129" spans="1:8" s="17" customFormat="1">
      <c r="A129" s="12"/>
      <c r="B129" s="82"/>
      <c r="C129" s="27" t="s">
        <v>447</v>
      </c>
      <c r="D129" s="13" t="s">
        <v>7</v>
      </c>
      <c r="E129" s="15">
        <v>3</v>
      </c>
      <c r="F129" s="14">
        <v>71.86</v>
      </c>
      <c r="G129" s="14">
        <v>215.58</v>
      </c>
    </row>
    <row r="130" spans="1:8" s="17" customFormat="1">
      <c r="A130" s="12"/>
      <c r="B130" s="82"/>
      <c r="C130" s="27" t="s">
        <v>448</v>
      </c>
      <c r="D130" s="13" t="s">
        <v>7</v>
      </c>
      <c r="E130" s="15">
        <v>5</v>
      </c>
      <c r="F130" s="14">
        <v>12.46</v>
      </c>
      <c r="G130" s="14">
        <v>62.3</v>
      </c>
    </row>
    <row r="131" spans="1:8" s="17" customFormat="1">
      <c r="A131" s="12"/>
      <c r="B131" s="82"/>
      <c r="C131" s="13" t="s">
        <v>449</v>
      </c>
      <c r="D131" s="13" t="s">
        <v>7</v>
      </c>
      <c r="E131" s="15">
        <v>1</v>
      </c>
      <c r="F131" s="14">
        <v>175</v>
      </c>
      <c r="G131" s="14">
        <v>175</v>
      </c>
    </row>
    <row r="132" spans="1:8" s="17" customFormat="1">
      <c r="A132" s="12"/>
      <c r="B132" s="82"/>
      <c r="C132" s="13" t="s">
        <v>450</v>
      </c>
      <c r="D132" s="13" t="s">
        <v>7</v>
      </c>
      <c r="E132" s="15">
        <v>9</v>
      </c>
      <c r="F132" s="14">
        <v>61</v>
      </c>
      <c r="G132" s="14">
        <v>549</v>
      </c>
    </row>
    <row r="133" spans="1:8" s="17" customFormat="1">
      <c r="A133" s="12"/>
      <c r="B133" s="83"/>
      <c r="C133" s="13" t="s">
        <v>451</v>
      </c>
      <c r="D133" s="13" t="s">
        <v>7</v>
      </c>
      <c r="E133" s="15">
        <v>2</v>
      </c>
      <c r="F133" s="14">
        <v>100</v>
      </c>
      <c r="G133" s="14">
        <v>200</v>
      </c>
    </row>
    <row r="134" spans="1:8" hidden="1">
      <c r="A134" s="12"/>
      <c r="B134" s="13"/>
      <c r="C134" s="2"/>
      <c r="D134" s="13" t="s">
        <v>7</v>
      </c>
      <c r="E134" s="4"/>
      <c r="F134" s="5"/>
      <c r="G134" s="5"/>
    </row>
    <row r="135" spans="1:8">
      <c r="A135" s="8"/>
      <c r="B135" s="9"/>
      <c r="C135" s="9" t="s">
        <v>8</v>
      </c>
      <c r="D135" s="9"/>
      <c r="E135" s="10"/>
      <c r="F135" s="11"/>
      <c r="G135" s="11">
        <f>SUM(G118:G134)</f>
        <v>42450.280000000006</v>
      </c>
    </row>
    <row r="136" spans="1:8" ht="33" hidden="1" customHeight="1">
      <c r="A136" s="12">
        <v>10</v>
      </c>
      <c r="B136" s="13" t="s">
        <v>301</v>
      </c>
      <c r="C136" s="6"/>
      <c r="D136" s="2"/>
      <c r="E136" s="4"/>
      <c r="F136" s="5"/>
      <c r="G136" s="5"/>
    </row>
    <row r="137" spans="1:8" ht="33" hidden="1" customHeight="1">
      <c r="A137" s="12"/>
      <c r="B137" s="13"/>
      <c r="C137" s="28"/>
      <c r="D137" s="28"/>
      <c r="E137" s="29"/>
      <c r="F137" s="30"/>
      <c r="G137" s="30"/>
    </row>
    <row r="138" spans="1:8" ht="33" hidden="1" customHeight="1">
      <c r="A138" s="12"/>
      <c r="B138" s="13"/>
      <c r="C138" s="28"/>
      <c r="D138" s="28"/>
      <c r="E138" s="29"/>
      <c r="F138" s="30"/>
      <c r="G138" s="30"/>
      <c r="H138" s="7"/>
    </row>
    <row r="139" spans="1:8" ht="33" hidden="1" customHeight="1">
      <c r="A139" s="12"/>
      <c r="B139" s="13"/>
      <c r="C139" s="26"/>
      <c r="D139" s="28"/>
      <c r="E139" s="29"/>
      <c r="F139" s="30"/>
      <c r="G139" s="30"/>
    </row>
    <row r="140" spans="1:8" ht="33" hidden="1" customHeight="1">
      <c r="A140" s="12"/>
      <c r="B140" s="13"/>
      <c r="C140" s="26"/>
      <c r="D140" s="28"/>
      <c r="E140" s="29"/>
      <c r="F140" s="30"/>
      <c r="G140" s="30"/>
    </row>
    <row r="141" spans="1:8" ht="45" hidden="1" customHeight="1">
      <c r="A141" s="12"/>
      <c r="B141" s="13"/>
      <c r="C141" s="26"/>
      <c r="D141" s="28"/>
      <c r="E141" s="29"/>
      <c r="F141" s="30"/>
      <c r="G141" s="30"/>
    </row>
    <row r="142" spans="1:8" ht="33" hidden="1" customHeight="1">
      <c r="A142" s="12"/>
      <c r="B142" s="13"/>
      <c r="C142" s="26"/>
      <c r="D142" s="28"/>
      <c r="E142" s="29"/>
      <c r="F142" s="30"/>
      <c r="G142" s="30"/>
    </row>
    <row r="143" spans="1:8" ht="33" hidden="1" customHeight="1">
      <c r="A143" s="12"/>
      <c r="B143" s="13"/>
      <c r="C143" s="26"/>
      <c r="D143" s="28"/>
      <c r="E143" s="29"/>
      <c r="F143" s="30"/>
      <c r="G143" s="30"/>
    </row>
    <row r="144" spans="1:8" ht="33" hidden="1" customHeight="1">
      <c r="A144" s="12"/>
      <c r="B144" s="13"/>
      <c r="C144" s="28"/>
      <c r="D144" s="28"/>
      <c r="E144" s="29"/>
      <c r="F144" s="30"/>
      <c r="G144" s="30"/>
    </row>
    <row r="145" spans="1:8" ht="33" hidden="1" customHeight="1">
      <c r="A145" s="12"/>
      <c r="B145" s="13"/>
      <c r="C145" s="26"/>
      <c r="D145" s="28"/>
      <c r="E145" s="29"/>
      <c r="F145" s="30"/>
      <c r="G145" s="30"/>
    </row>
    <row r="146" spans="1:8" ht="33" hidden="1" customHeight="1">
      <c r="A146" s="12"/>
      <c r="B146" s="13"/>
      <c r="C146" s="26"/>
      <c r="D146" s="28"/>
      <c r="E146" s="29"/>
      <c r="F146" s="30"/>
      <c r="G146" s="30"/>
    </row>
    <row r="147" spans="1:8" hidden="1">
      <c r="A147" s="8"/>
      <c r="B147" s="9"/>
      <c r="C147" s="9" t="s">
        <v>8</v>
      </c>
      <c r="D147" s="9"/>
      <c r="E147" s="10"/>
      <c r="F147" s="11"/>
      <c r="G147" s="11">
        <f>SUM(G136:G146)</f>
        <v>0</v>
      </c>
    </row>
    <row r="148" spans="1:8" s="17" customFormat="1" ht="25.5">
      <c r="A148" s="12">
        <v>11</v>
      </c>
      <c r="B148" s="68" t="s">
        <v>303</v>
      </c>
      <c r="C148" s="28" t="s">
        <v>404</v>
      </c>
      <c r="D148" s="2" t="s">
        <v>7</v>
      </c>
      <c r="E148" s="29">
        <v>2</v>
      </c>
      <c r="F148" s="30">
        <v>4950</v>
      </c>
      <c r="G148" s="30">
        <v>9900</v>
      </c>
    </row>
    <row r="149" spans="1:8" hidden="1">
      <c r="A149" s="12"/>
      <c r="B149" s="13"/>
      <c r="C149" s="13"/>
      <c r="D149" s="13"/>
      <c r="E149" s="15"/>
      <c r="F149" s="14"/>
      <c r="G149" s="14"/>
    </row>
    <row r="150" spans="1:8" hidden="1">
      <c r="A150" s="12"/>
      <c r="B150" s="13"/>
      <c r="C150" s="43"/>
      <c r="D150" s="43"/>
      <c r="E150" s="44"/>
      <c r="F150" s="45"/>
      <c r="G150" s="45"/>
    </row>
    <row r="151" spans="1:8" hidden="1">
      <c r="A151" s="12"/>
      <c r="B151" s="13"/>
      <c r="C151" s="43"/>
      <c r="D151" s="43"/>
      <c r="E151" s="44"/>
      <c r="F151" s="45"/>
      <c r="G151" s="45"/>
      <c r="H151" s="7"/>
    </row>
    <row r="152" spans="1:8" hidden="1">
      <c r="A152" s="12"/>
      <c r="B152" s="13"/>
      <c r="C152" s="46"/>
      <c r="D152" s="43"/>
      <c r="E152" s="44"/>
      <c r="F152" s="45"/>
      <c r="G152" s="45"/>
    </row>
    <row r="153" spans="1:8" hidden="1">
      <c r="A153" s="12"/>
      <c r="B153" s="13"/>
      <c r="C153" s="46"/>
      <c r="D153" s="43"/>
      <c r="E153" s="44"/>
      <c r="F153" s="45"/>
      <c r="G153" s="45"/>
    </row>
    <row r="154" spans="1:8" hidden="1">
      <c r="A154" s="12"/>
      <c r="B154" s="13"/>
      <c r="C154" s="46"/>
      <c r="D154" s="43"/>
      <c r="E154" s="44"/>
      <c r="F154" s="45"/>
      <c r="G154" s="45"/>
    </row>
    <row r="155" spans="1:8" hidden="1">
      <c r="A155" s="12"/>
      <c r="B155" s="13"/>
      <c r="C155" s="46"/>
      <c r="D155" s="43"/>
      <c r="E155" s="44"/>
      <c r="F155" s="45"/>
      <c r="G155" s="45"/>
    </row>
    <row r="156" spans="1:8" hidden="1">
      <c r="A156" s="12"/>
      <c r="B156" s="13"/>
      <c r="C156" s="46"/>
      <c r="D156" s="43"/>
      <c r="E156" s="44"/>
      <c r="F156" s="45"/>
      <c r="G156" s="45"/>
    </row>
    <row r="157" spans="1:8" hidden="1">
      <c r="A157" s="12"/>
      <c r="B157" s="13"/>
      <c r="C157" s="43"/>
      <c r="D157" s="43"/>
      <c r="E157" s="44"/>
      <c r="F157" s="45"/>
      <c r="G157" s="45"/>
    </row>
    <row r="158" spans="1:8" hidden="1">
      <c r="A158" s="12"/>
      <c r="B158" s="13"/>
      <c r="C158" s="46"/>
      <c r="D158" s="43"/>
      <c r="E158" s="44"/>
      <c r="F158" s="45"/>
      <c r="G158" s="45"/>
    </row>
    <row r="159" spans="1:8" hidden="1">
      <c r="A159" s="12"/>
      <c r="B159" s="13"/>
      <c r="C159" s="46"/>
      <c r="D159" s="43"/>
      <c r="E159" s="44"/>
      <c r="F159" s="45"/>
      <c r="G159" s="45"/>
    </row>
    <row r="160" spans="1:8">
      <c r="A160" s="8"/>
      <c r="B160" s="9"/>
      <c r="C160" s="9" t="s">
        <v>8</v>
      </c>
      <c r="D160" s="9"/>
      <c r="E160" s="10"/>
      <c r="F160" s="11"/>
      <c r="G160" s="11">
        <f>SUM(G148:G159)</f>
        <v>9900</v>
      </c>
    </row>
    <row r="161" spans="1:8" hidden="1">
      <c r="A161" s="3">
        <v>12</v>
      </c>
      <c r="B161" s="2" t="s">
        <v>306</v>
      </c>
      <c r="C161" s="2"/>
      <c r="D161" s="2"/>
      <c r="E161" s="4"/>
      <c r="F161" s="5"/>
      <c r="G161" s="5"/>
    </row>
    <row r="162" spans="1:8" hidden="1">
      <c r="A162" s="8"/>
      <c r="B162" s="9"/>
      <c r="C162" s="9" t="s">
        <v>8</v>
      </c>
      <c r="D162" s="9"/>
      <c r="E162" s="10"/>
      <c r="F162" s="11"/>
      <c r="G162" s="11">
        <f>SUM(G161)</f>
        <v>0</v>
      </c>
    </row>
    <row r="163" spans="1:8" hidden="1">
      <c r="A163" s="3"/>
      <c r="B163" s="2" t="s">
        <v>315</v>
      </c>
      <c r="C163" s="28"/>
      <c r="D163" s="28"/>
      <c r="E163" s="29"/>
      <c r="F163" s="30"/>
      <c r="G163" s="30"/>
    </row>
    <row r="164" spans="1:8" hidden="1">
      <c r="A164" s="3"/>
      <c r="B164" s="2"/>
      <c r="C164" s="28"/>
      <c r="D164" s="28"/>
      <c r="E164" s="29"/>
      <c r="F164" s="30"/>
      <c r="G164" s="30"/>
      <c r="H164" s="7"/>
    </row>
    <row r="165" spans="1:8" hidden="1">
      <c r="A165" s="3"/>
      <c r="B165" s="2"/>
      <c r="C165" s="26"/>
      <c r="D165" s="28"/>
      <c r="E165" s="29"/>
      <c r="F165" s="30"/>
      <c r="G165" s="30"/>
      <c r="H165" s="42"/>
    </row>
    <row r="166" spans="1:8" hidden="1">
      <c r="A166" s="3"/>
      <c r="B166" s="2"/>
      <c r="C166" s="26"/>
      <c r="D166" s="28"/>
      <c r="E166" s="29"/>
      <c r="F166" s="30"/>
      <c r="G166" s="30"/>
      <c r="H166" s="7"/>
    </row>
    <row r="167" spans="1:8" hidden="1">
      <c r="A167" s="3"/>
      <c r="B167" s="2"/>
      <c r="C167" s="26"/>
      <c r="D167" s="28"/>
      <c r="E167" s="29"/>
      <c r="F167" s="30"/>
      <c r="G167" s="30"/>
    </row>
    <row r="168" spans="1:8" hidden="1">
      <c r="A168" s="3"/>
      <c r="B168" s="2"/>
      <c r="C168" s="26"/>
      <c r="D168" s="28"/>
      <c r="E168" s="29"/>
      <c r="F168" s="30"/>
      <c r="G168" s="30"/>
    </row>
    <row r="169" spans="1:8" hidden="1">
      <c r="A169" s="3"/>
      <c r="B169" s="2"/>
      <c r="C169" s="26"/>
      <c r="D169" s="28"/>
      <c r="E169" s="29"/>
      <c r="F169" s="30"/>
      <c r="G169" s="30"/>
    </row>
    <row r="170" spans="1:8" hidden="1">
      <c r="A170" s="3"/>
      <c r="B170" s="2"/>
      <c r="C170" s="28"/>
      <c r="D170" s="28"/>
      <c r="E170" s="29"/>
      <c r="F170" s="30"/>
      <c r="G170" s="30"/>
    </row>
    <row r="171" spans="1:8" hidden="1">
      <c r="A171" s="3"/>
      <c r="B171" s="2"/>
      <c r="C171" s="26"/>
      <c r="D171" s="28"/>
      <c r="E171" s="29"/>
      <c r="F171" s="30"/>
      <c r="G171" s="30"/>
    </row>
    <row r="172" spans="1:8" hidden="1">
      <c r="A172" s="3"/>
      <c r="B172" s="2"/>
      <c r="C172" s="26"/>
      <c r="D172" s="28"/>
      <c r="E172" s="29"/>
      <c r="F172" s="30"/>
      <c r="G172" s="30"/>
    </row>
    <row r="173" spans="1:8" hidden="1">
      <c r="A173" s="3"/>
      <c r="B173" s="2"/>
      <c r="C173" s="2"/>
      <c r="D173" s="2"/>
      <c r="E173" s="15"/>
      <c r="F173" s="14"/>
      <c r="G173" s="5"/>
    </row>
    <row r="174" spans="1:8" hidden="1">
      <c r="A174" s="3"/>
      <c r="B174" s="2"/>
      <c r="C174" s="2"/>
      <c r="D174" s="2"/>
      <c r="E174" s="15"/>
      <c r="F174" s="14"/>
      <c r="G174" s="5"/>
    </row>
    <row r="175" spans="1:8" hidden="1">
      <c r="A175" s="3"/>
      <c r="B175" s="2"/>
      <c r="C175" s="2"/>
      <c r="D175" s="2"/>
      <c r="E175" s="15"/>
      <c r="F175" s="14"/>
      <c r="G175" s="5"/>
    </row>
    <row r="176" spans="1:8" hidden="1">
      <c r="A176" s="3"/>
      <c r="B176" s="2"/>
      <c r="C176" s="2"/>
      <c r="D176" s="2"/>
      <c r="E176" s="15"/>
      <c r="F176" s="14"/>
      <c r="G176" s="5"/>
    </row>
    <row r="177" spans="1:7" hidden="1">
      <c r="A177" s="3"/>
      <c r="B177" s="2"/>
      <c r="C177" s="2"/>
      <c r="D177" s="2"/>
      <c r="E177" s="15"/>
      <c r="F177" s="14"/>
      <c r="G177" s="5"/>
    </row>
    <row r="178" spans="1:7" hidden="1">
      <c r="A178" s="3"/>
      <c r="B178" s="2"/>
      <c r="C178" s="2"/>
      <c r="D178" s="2"/>
      <c r="E178" s="15"/>
      <c r="F178" s="14"/>
      <c r="G178" s="5"/>
    </row>
    <row r="179" spans="1:7" hidden="1">
      <c r="A179" s="3"/>
      <c r="B179" s="2"/>
      <c r="C179" s="2"/>
      <c r="D179" s="2"/>
      <c r="E179" s="4"/>
      <c r="F179" s="5"/>
      <c r="G179" s="5"/>
    </row>
    <row r="180" spans="1:7" hidden="1">
      <c r="A180" s="8"/>
      <c r="B180" s="9"/>
      <c r="C180" s="9" t="s">
        <v>8</v>
      </c>
      <c r="D180" s="9"/>
      <c r="E180" s="10"/>
      <c r="F180" s="11"/>
      <c r="G180" s="11">
        <f>SUM(G163:G179)</f>
        <v>0</v>
      </c>
    </row>
    <row r="181" spans="1:7" s="17" customFormat="1" hidden="1">
      <c r="A181" s="12">
        <v>13</v>
      </c>
      <c r="B181" s="13" t="s">
        <v>308</v>
      </c>
      <c r="C181" s="2"/>
      <c r="D181" s="2"/>
      <c r="E181" s="4"/>
      <c r="F181" s="5"/>
      <c r="G181" s="5"/>
    </row>
    <row r="182" spans="1:7" s="17" customFormat="1" hidden="1">
      <c r="A182" s="12"/>
      <c r="B182" s="13"/>
      <c r="C182" s="2"/>
      <c r="D182" s="2"/>
      <c r="E182" s="4"/>
      <c r="F182" s="5"/>
      <c r="G182" s="5"/>
    </row>
    <row r="183" spans="1:7" hidden="1">
      <c r="A183" s="12"/>
      <c r="B183" s="13"/>
      <c r="C183" s="2"/>
      <c r="D183" s="2"/>
      <c r="E183" s="4"/>
      <c r="F183" s="5"/>
      <c r="G183" s="5"/>
    </row>
    <row r="184" spans="1:7" hidden="1">
      <c r="A184" s="8"/>
      <c r="B184" s="9"/>
      <c r="C184" s="9" t="s">
        <v>8</v>
      </c>
      <c r="D184" s="9"/>
      <c r="E184" s="10"/>
      <c r="F184" s="11"/>
      <c r="G184" s="11">
        <f>SUM(G181:G183)</f>
        <v>0</v>
      </c>
    </row>
    <row r="185" spans="1:7" ht="46.5" customHeight="1">
      <c r="A185" s="3">
        <v>14</v>
      </c>
      <c r="B185" s="77" t="s">
        <v>489</v>
      </c>
      <c r="C185" s="6" t="s">
        <v>339</v>
      </c>
      <c r="D185" s="2" t="s">
        <v>340</v>
      </c>
      <c r="E185" s="4">
        <v>43</v>
      </c>
      <c r="F185" s="5">
        <v>204.7</v>
      </c>
      <c r="G185" s="5">
        <v>8802.1</v>
      </c>
    </row>
    <row r="186" spans="1:7" ht="48" customHeight="1">
      <c r="A186" s="3"/>
      <c r="B186" s="78"/>
      <c r="C186" s="6" t="s">
        <v>341</v>
      </c>
      <c r="D186" s="2" t="s">
        <v>7</v>
      </c>
      <c r="E186" s="4">
        <v>1</v>
      </c>
      <c r="F186" s="5">
        <v>215.81</v>
      </c>
      <c r="G186" s="5">
        <v>215.81</v>
      </c>
    </row>
    <row r="187" spans="1:7">
      <c r="A187" s="3"/>
      <c r="B187" s="78"/>
      <c r="C187" s="16" t="s">
        <v>342</v>
      </c>
      <c r="D187" s="2" t="s">
        <v>340</v>
      </c>
      <c r="E187" s="4">
        <v>1</v>
      </c>
      <c r="F187" s="5">
        <v>434.37</v>
      </c>
      <c r="G187" s="5">
        <v>434.37</v>
      </c>
    </row>
    <row r="188" spans="1:7">
      <c r="A188" s="3"/>
      <c r="B188" s="78"/>
      <c r="C188" s="2" t="s">
        <v>343</v>
      </c>
      <c r="D188" s="2" t="s">
        <v>7</v>
      </c>
      <c r="E188" s="4">
        <v>40</v>
      </c>
      <c r="F188" s="5">
        <v>4</v>
      </c>
      <c r="G188" s="5">
        <v>160</v>
      </c>
    </row>
    <row r="189" spans="1:7">
      <c r="A189" s="3"/>
      <c r="B189" s="78"/>
      <c r="C189" s="2" t="s">
        <v>344</v>
      </c>
      <c r="D189" s="2" t="s">
        <v>7</v>
      </c>
      <c r="E189" s="4">
        <v>15</v>
      </c>
      <c r="F189" s="5">
        <v>114.56</v>
      </c>
      <c r="G189" s="5">
        <v>1718.4</v>
      </c>
    </row>
    <row r="190" spans="1:7">
      <c r="A190" s="3"/>
      <c r="B190" s="78"/>
      <c r="C190" s="2" t="s">
        <v>345</v>
      </c>
      <c r="D190" s="2" t="s">
        <v>7</v>
      </c>
      <c r="E190" s="4">
        <v>1</v>
      </c>
      <c r="F190" s="5">
        <v>283.70999999999998</v>
      </c>
      <c r="G190" s="5">
        <v>283.70999999999998</v>
      </c>
    </row>
    <row r="191" spans="1:7">
      <c r="A191" s="3"/>
      <c r="B191" s="78"/>
      <c r="C191" s="2" t="s">
        <v>346</v>
      </c>
      <c r="D191" s="2" t="s">
        <v>7</v>
      </c>
      <c r="E191" s="4">
        <v>1</v>
      </c>
      <c r="F191" s="5">
        <v>50.86</v>
      </c>
      <c r="G191" s="5">
        <v>50.86</v>
      </c>
    </row>
    <row r="192" spans="1:7" ht="30">
      <c r="A192" s="3"/>
      <c r="B192" s="78"/>
      <c r="C192" s="6" t="s">
        <v>347</v>
      </c>
      <c r="D192" s="2" t="s">
        <v>7</v>
      </c>
      <c r="E192" s="4">
        <v>2</v>
      </c>
      <c r="F192" s="5">
        <v>10.41</v>
      </c>
      <c r="G192" s="5">
        <v>20.82</v>
      </c>
    </row>
    <row r="193" spans="1:9">
      <c r="A193" s="3"/>
      <c r="B193" s="78"/>
      <c r="C193" s="2" t="s">
        <v>348</v>
      </c>
      <c r="D193" s="2" t="s">
        <v>7</v>
      </c>
      <c r="E193" s="4">
        <v>20</v>
      </c>
      <c r="F193" s="5">
        <v>6.45</v>
      </c>
      <c r="G193" s="5">
        <v>129</v>
      </c>
      <c r="I193" s="47"/>
    </row>
    <row r="194" spans="1:9">
      <c r="A194" s="3"/>
      <c r="B194" s="78"/>
      <c r="C194" s="2" t="s">
        <v>349</v>
      </c>
      <c r="D194" s="2" t="s">
        <v>350</v>
      </c>
      <c r="E194" s="4">
        <v>1</v>
      </c>
      <c r="F194" s="5">
        <v>220.7</v>
      </c>
      <c r="G194" s="5">
        <v>220.7</v>
      </c>
    </row>
    <row r="195" spans="1:9">
      <c r="A195" s="3"/>
      <c r="B195" s="78"/>
      <c r="C195" s="2" t="s">
        <v>351</v>
      </c>
      <c r="D195" s="2" t="s">
        <v>7</v>
      </c>
      <c r="E195" s="4">
        <v>20</v>
      </c>
      <c r="F195" s="5">
        <v>18.62</v>
      </c>
      <c r="G195" s="5">
        <v>372.4</v>
      </c>
    </row>
    <row r="196" spans="1:9">
      <c r="A196" s="3"/>
      <c r="B196" s="78"/>
      <c r="C196" s="2" t="s">
        <v>352</v>
      </c>
      <c r="D196" s="2" t="s">
        <v>7</v>
      </c>
      <c r="E196" s="4">
        <v>10</v>
      </c>
      <c r="F196" s="5">
        <v>60.1</v>
      </c>
      <c r="G196" s="5">
        <v>601</v>
      </c>
    </row>
    <row r="197" spans="1:9">
      <c r="A197" s="3"/>
      <c r="B197" s="78"/>
      <c r="C197" s="2" t="s">
        <v>353</v>
      </c>
      <c r="D197" s="2" t="s">
        <v>7</v>
      </c>
      <c r="E197" s="4">
        <v>5</v>
      </c>
      <c r="F197" s="5">
        <v>51.14</v>
      </c>
      <c r="G197" s="5">
        <v>255.7</v>
      </c>
    </row>
    <row r="198" spans="1:9">
      <c r="A198" s="3"/>
      <c r="B198" s="78"/>
      <c r="C198" s="2" t="s">
        <v>354</v>
      </c>
      <c r="D198" s="2" t="s">
        <v>7</v>
      </c>
      <c r="E198" s="4">
        <v>5</v>
      </c>
      <c r="F198" s="5">
        <v>29.05</v>
      </c>
      <c r="G198" s="5">
        <v>145.25</v>
      </c>
    </row>
    <row r="199" spans="1:9">
      <c r="A199" s="3"/>
      <c r="B199" s="78"/>
      <c r="C199" s="2" t="s">
        <v>355</v>
      </c>
      <c r="D199" s="2" t="s">
        <v>356</v>
      </c>
      <c r="E199" s="4">
        <v>2</v>
      </c>
      <c r="F199" s="5">
        <v>33.950000000000003</v>
      </c>
      <c r="G199" s="5">
        <v>67.900000000000006</v>
      </c>
    </row>
    <row r="200" spans="1:9">
      <c r="A200" s="3"/>
      <c r="B200" s="78"/>
      <c r="C200" s="2" t="s">
        <v>357</v>
      </c>
      <c r="D200" s="2" t="s">
        <v>7</v>
      </c>
      <c r="E200" s="4">
        <v>1</v>
      </c>
      <c r="F200" s="5">
        <v>14.42</v>
      </c>
      <c r="G200" s="5">
        <v>14.42</v>
      </c>
    </row>
    <row r="201" spans="1:9">
      <c r="A201" s="3"/>
      <c r="B201" s="78"/>
      <c r="C201" s="2" t="s">
        <v>358</v>
      </c>
      <c r="D201" s="2" t="s">
        <v>7</v>
      </c>
      <c r="E201" s="4">
        <v>1</v>
      </c>
      <c r="F201" s="5">
        <v>108.78</v>
      </c>
      <c r="G201" s="5">
        <v>108.78</v>
      </c>
    </row>
    <row r="202" spans="1:9">
      <c r="A202" s="3"/>
      <c r="B202" s="78"/>
      <c r="C202" s="2" t="s">
        <v>359</v>
      </c>
      <c r="D202" s="2" t="s">
        <v>7</v>
      </c>
      <c r="E202" s="4">
        <v>1</v>
      </c>
      <c r="F202" s="5">
        <v>87.15</v>
      </c>
      <c r="G202" s="5">
        <v>87.15</v>
      </c>
    </row>
    <row r="203" spans="1:9">
      <c r="A203" s="3"/>
      <c r="B203" s="78"/>
      <c r="C203" s="2" t="s">
        <v>360</v>
      </c>
      <c r="D203" s="2" t="s">
        <v>7</v>
      </c>
      <c r="E203" s="4">
        <v>1</v>
      </c>
      <c r="F203" s="5">
        <v>566.95000000000005</v>
      </c>
      <c r="G203" s="5">
        <v>566.95000000000005</v>
      </c>
    </row>
    <row r="204" spans="1:9">
      <c r="A204" s="3"/>
      <c r="B204" s="78"/>
      <c r="C204" s="2" t="s">
        <v>361</v>
      </c>
      <c r="D204" s="2" t="s">
        <v>7</v>
      </c>
      <c r="E204" s="4">
        <v>100</v>
      </c>
      <c r="F204" s="5">
        <v>7.84</v>
      </c>
      <c r="G204" s="5">
        <v>784</v>
      </c>
    </row>
    <row r="205" spans="1:9">
      <c r="A205" s="3"/>
      <c r="B205" s="78"/>
      <c r="C205" s="2" t="s">
        <v>362</v>
      </c>
      <c r="D205" s="2" t="s">
        <v>7</v>
      </c>
      <c r="E205" s="4">
        <v>1</v>
      </c>
      <c r="F205" s="5">
        <v>7</v>
      </c>
      <c r="G205" s="5">
        <v>7</v>
      </c>
    </row>
    <row r="206" spans="1:9">
      <c r="A206" s="3"/>
      <c r="B206" s="78"/>
      <c r="C206" s="2" t="s">
        <v>363</v>
      </c>
      <c r="D206" s="2" t="s">
        <v>7</v>
      </c>
      <c r="E206" s="4">
        <v>1</v>
      </c>
      <c r="F206" s="5">
        <v>32.380000000000003</v>
      </c>
      <c r="G206" s="5">
        <v>32.380000000000003</v>
      </c>
    </row>
    <row r="207" spans="1:9">
      <c r="A207" s="3"/>
      <c r="B207" s="78"/>
      <c r="C207" s="2" t="s">
        <v>364</v>
      </c>
      <c r="D207" s="2" t="s">
        <v>7</v>
      </c>
      <c r="E207" s="4">
        <v>10</v>
      </c>
      <c r="F207" s="5">
        <v>56.99</v>
      </c>
      <c r="G207" s="5">
        <v>569.9</v>
      </c>
    </row>
    <row r="208" spans="1:9">
      <c r="A208" s="3"/>
      <c r="B208" s="78"/>
      <c r="C208" s="2" t="s">
        <v>365</v>
      </c>
      <c r="D208" s="2" t="s">
        <v>7</v>
      </c>
      <c r="E208" s="4">
        <v>1</v>
      </c>
      <c r="F208" s="5">
        <v>40.76</v>
      </c>
      <c r="G208" s="5">
        <v>40.76</v>
      </c>
    </row>
    <row r="209" spans="1:7">
      <c r="A209" s="3"/>
      <c r="B209" s="78"/>
      <c r="C209" s="2" t="s">
        <v>366</v>
      </c>
      <c r="D209" s="2" t="s">
        <v>7</v>
      </c>
      <c r="E209" s="4">
        <v>3</v>
      </c>
      <c r="F209" s="5">
        <v>360.71</v>
      </c>
      <c r="G209" s="5">
        <v>1082.1300000000001</v>
      </c>
    </row>
    <row r="210" spans="1:7">
      <c r="A210" s="3"/>
      <c r="B210" s="78"/>
      <c r="C210" s="2" t="s">
        <v>367</v>
      </c>
      <c r="D210" s="2" t="s">
        <v>7</v>
      </c>
      <c r="E210" s="4">
        <v>10</v>
      </c>
      <c r="F210" s="5">
        <v>8.74</v>
      </c>
      <c r="G210" s="5">
        <v>87.4</v>
      </c>
    </row>
    <row r="211" spans="1:7">
      <c r="A211" s="3"/>
      <c r="B211" s="78"/>
      <c r="C211" s="2" t="s">
        <v>368</v>
      </c>
      <c r="D211" s="2" t="s">
        <v>7</v>
      </c>
      <c r="E211" s="4">
        <v>15</v>
      </c>
      <c r="F211" s="5">
        <v>62.77</v>
      </c>
      <c r="G211" s="5">
        <v>941.55</v>
      </c>
    </row>
    <row r="212" spans="1:7">
      <c r="A212" s="3"/>
      <c r="B212" s="78"/>
      <c r="C212" s="2" t="s">
        <v>369</v>
      </c>
      <c r="D212" s="2" t="s">
        <v>7</v>
      </c>
      <c r="E212" s="4">
        <v>10</v>
      </c>
      <c r="F212" s="5">
        <v>11.24</v>
      </c>
      <c r="G212" s="5">
        <v>112.4</v>
      </c>
    </row>
    <row r="213" spans="1:7">
      <c r="A213" s="3"/>
      <c r="B213" s="78"/>
      <c r="C213" s="2" t="s">
        <v>370</v>
      </c>
      <c r="D213" s="2" t="s">
        <v>7</v>
      </c>
      <c r="E213" s="4">
        <v>15</v>
      </c>
      <c r="F213" s="5">
        <v>137.19999999999999</v>
      </c>
      <c r="G213" s="5">
        <v>2058</v>
      </c>
    </row>
    <row r="214" spans="1:7">
      <c r="A214" s="3"/>
      <c r="B214" s="78"/>
      <c r="C214" s="2" t="s">
        <v>371</v>
      </c>
      <c r="D214" s="2" t="s">
        <v>7</v>
      </c>
      <c r="E214" s="4">
        <v>1</v>
      </c>
      <c r="F214" s="5">
        <v>58.89</v>
      </c>
      <c r="G214" s="5">
        <v>58.89</v>
      </c>
    </row>
    <row r="215" spans="1:7">
      <c r="A215" s="3"/>
      <c r="B215" s="78"/>
      <c r="C215" s="2" t="s">
        <v>372</v>
      </c>
      <c r="D215" s="2" t="s">
        <v>340</v>
      </c>
      <c r="E215" s="4">
        <v>1</v>
      </c>
      <c r="F215" s="5">
        <v>8</v>
      </c>
      <c r="G215" s="5">
        <v>8</v>
      </c>
    </row>
    <row r="216" spans="1:7">
      <c r="A216" s="3"/>
      <c r="B216" s="78"/>
      <c r="C216" s="2" t="s">
        <v>373</v>
      </c>
      <c r="D216" s="2" t="s">
        <v>340</v>
      </c>
      <c r="E216" s="4">
        <v>1</v>
      </c>
      <c r="F216" s="5">
        <v>57.44</v>
      </c>
      <c r="G216" s="5">
        <v>57.44</v>
      </c>
    </row>
    <row r="217" spans="1:7" ht="30">
      <c r="A217" s="3"/>
      <c r="B217" s="78"/>
      <c r="C217" s="6" t="s">
        <v>374</v>
      </c>
      <c r="D217" s="2" t="s">
        <v>7</v>
      </c>
      <c r="E217" s="4">
        <v>15</v>
      </c>
      <c r="F217" s="5">
        <v>114.06</v>
      </c>
      <c r="G217" s="5">
        <v>1710.9</v>
      </c>
    </row>
    <row r="218" spans="1:7">
      <c r="A218" s="3"/>
      <c r="B218" s="78"/>
      <c r="C218" s="2" t="s">
        <v>375</v>
      </c>
      <c r="D218" s="2" t="s">
        <v>7</v>
      </c>
      <c r="E218" s="4">
        <v>15</v>
      </c>
      <c r="F218" s="5">
        <v>92.63</v>
      </c>
      <c r="G218" s="5">
        <v>1389.45</v>
      </c>
    </row>
    <row r="219" spans="1:7">
      <c r="A219" s="3"/>
      <c r="B219" s="78"/>
      <c r="C219" s="2" t="s">
        <v>376</v>
      </c>
      <c r="D219" s="2" t="s">
        <v>7</v>
      </c>
      <c r="E219" s="4">
        <v>1</v>
      </c>
      <c r="F219" s="5">
        <v>12.2</v>
      </c>
      <c r="G219" s="5">
        <v>12.2</v>
      </c>
    </row>
    <row r="220" spans="1:7">
      <c r="A220" s="3"/>
      <c r="B220" s="78"/>
      <c r="C220" s="2" t="s">
        <v>377</v>
      </c>
      <c r="D220" s="2" t="s">
        <v>7</v>
      </c>
      <c r="E220" s="4">
        <v>17</v>
      </c>
      <c r="F220" s="5">
        <v>10.78</v>
      </c>
      <c r="G220" s="5">
        <v>183.26</v>
      </c>
    </row>
    <row r="221" spans="1:7">
      <c r="A221" s="3"/>
      <c r="B221" s="78"/>
      <c r="C221" s="2" t="s">
        <v>378</v>
      </c>
      <c r="D221" s="2" t="s">
        <v>7</v>
      </c>
      <c r="E221" s="4">
        <v>10</v>
      </c>
      <c r="F221" s="5">
        <v>28.98</v>
      </c>
      <c r="G221" s="5">
        <v>289.8</v>
      </c>
    </row>
    <row r="222" spans="1:7">
      <c r="A222" s="3"/>
      <c r="B222" s="78"/>
      <c r="C222" s="2" t="s">
        <v>379</v>
      </c>
      <c r="D222" s="2" t="s">
        <v>7</v>
      </c>
      <c r="E222" s="4">
        <v>10</v>
      </c>
      <c r="F222" s="5">
        <v>31.35</v>
      </c>
      <c r="G222" s="5">
        <v>313.5</v>
      </c>
    </row>
    <row r="223" spans="1:7">
      <c r="A223" s="3"/>
      <c r="B223" s="78"/>
      <c r="C223" s="2" t="s">
        <v>380</v>
      </c>
      <c r="D223" s="2" t="s">
        <v>7</v>
      </c>
      <c r="E223" s="4">
        <v>10</v>
      </c>
      <c r="F223" s="5">
        <v>36.58</v>
      </c>
      <c r="G223" s="5">
        <v>365.8</v>
      </c>
    </row>
    <row r="224" spans="1:7">
      <c r="A224" s="3"/>
      <c r="B224" s="78"/>
      <c r="C224" s="2" t="s">
        <v>381</v>
      </c>
      <c r="D224" s="2" t="s">
        <v>7</v>
      </c>
      <c r="E224" s="4">
        <v>10</v>
      </c>
      <c r="F224" s="5">
        <v>14.77</v>
      </c>
      <c r="G224" s="5">
        <v>147.69999999999999</v>
      </c>
    </row>
    <row r="225" spans="1:7">
      <c r="A225" s="3"/>
      <c r="B225" s="78"/>
      <c r="C225" s="2" t="s">
        <v>382</v>
      </c>
      <c r="D225" s="2" t="s">
        <v>7</v>
      </c>
      <c r="E225" s="4">
        <v>10</v>
      </c>
      <c r="F225" s="5">
        <v>32.1</v>
      </c>
      <c r="G225" s="5">
        <v>321</v>
      </c>
    </row>
    <row r="226" spans="1:7">
      <c r="A226" s="3"/>
      <c r="B226" s="78"/>
      <c r="C226" s="2" t="s">
        <v>383</v>
      </c>
      <c r="D226" s="2" t="s">
        <v>7</v>
      </c>
      <c r="E226" s="4">
        <v>20</v>
      </c>
      <c r="F226" s="5">
        <v>53.99</v>
      </c>
      <c r="G226" s="5">
        <v>1079.8</v>
      </c>
    </row>
    <row r="227" spans="1:7">
      <c r="A227" s="3"/>
      <c r="B227" s="78"/>
      <c r="C227" s="2" t="s">
        <v>384</v>
      </c>
      <c r="D227" s="2" t="s">
        <v>7</v>
      </c>
      <c r="E227" s="4">
        <v>5</v>
      </c>
      <c r="F227" s="5">
        <v>47</v>
      </c>
      <c r="G227" s="5">
        <v>235</v>
      </c>
    </row>
    <row r="228" spans="1:7">
      <c r="A228" s="3"/>
      <c r="B228" s="78"/>
      <c r="C228" s="2" t="s">
        <v>385</v>
      </c>
      <c r="D228" s="2" t="s">
        <v>7</v>
      </c>
      <c r="E228" s="4">
        <v>5</v>
      </c>
      <c r="F228" s="5">
        <v>31.64</v>
      </c>
      <c r="G228" s="5">
        <v>158.19999999999999</v>
      </c>
    </row>
    <row r="229" spans="1:7">
      <c r="A229" s="3"/>
      <c r="B229" s="78"/>
      <c r="C229" s="2" t="s">
        <v>386</v>
      </c>
      <c r="D229" s="2" t="s">
        <v>340</v>
      </c>
      <c r="E229" s="4">
        <v>1</v>
      </c>
      <c r="F229" s="5">
        <v>13.51</v>
      </c>
      <c r="G229" s="5">
        <v>13.51</v>
      </c>
    </row>
    <row r="230" spans="1:7">
      <c r="A230" s="3"/>
      <c r="B230" s="78"/>
      <c r="C230" s="2" t="s">
        <v>387</v>
      </c>
      <c r="D230" s="2" t="s">
        <v>7</v>
      </c>
      <c r="E230" s="4">
        <v>5</v>
      </c>
      <c r="F230" s="5">
        <v>59.87</v>
      </c>
      <c r="G230" s="5">
        <v>299.35000000000002</v>
      </c>
    </row>
    <row r="231" spans="1:7">
      <c r="A231" s="3"/>
      <c r="B231" s="78"/>
      <c r="C231" s="2" t="s">
        <v>388</v>
      </c>
      <c r="D231" s="2" t="s">
        <v>7</v>
      </c>
      <c r="E231" s="4">
        <v>1</v>
      </c>
      <c r="F231" s="5">
        <v>619.01</v>
      </c>
      <c r="G231" s="5">
        <v>619.01</v>
      </c>
    </row>
    <row r="232" spans="1:7">
      <c r="A232" s="3"/>
      <c r="B232" s="78"/>
      <c r="C232" s="2" t="s">
        <v>389</v>
      </c>
      <c r="D232" s="2" t="s">
        <v>340</v>
      </c>
      <c r="E232" s="4">
        <v>1</v>
      </c>
      <c r="F232" s="5">
        <v>16.11</v>
      </c>
      <c r="G232" s="5">
        <v>16.11</v>
      </c>
    </row>
    <row r="233" spans="1:7">
      <c r="A233" s="3"/>
      <c r="B233" s="78"/>
      <c r="C233" s="2" t="s">
        <v>390</v>
      </c>
      <c r="D233" s="2" t="s">
        <v>7</v>
      </c>
      <c r="E233" s="4">
        <v>15</v>
      </c>
      <c r="F233" s="5">
        <v>6.7</v>
      </c>
      <c r="G233" s="5">
        <v>100.5</v>
      </c>
    </row>
    <row r="234" spans="1:7">
      <c r="A234" s="3"/>
      <c r="B234" s="78"/>
      <c r="C234" s="2" t="s">
        <v>391</v>
      </c>
      <c r="D234" s="2" t="s">
        <v>7</v>
      </c>
      <c r="E234" s="4">
        <v>15</v>
      </c>
      <c r="F234" s="5">
        <v>12.51</v>
      </c>
      <c r="G234" s="5">
        <v>187.65</v>
      </c>
    </row>
    <row r="235" spans="1:7">
      <c r="A235" s="3"/>
      <c r="B235" s="78"/>
      <c r="C235" s="2" t="s">
        <v>392</v>
      </c>
      <c r="D235" s="2" t="s">
        <v>7</v>
      </c>
      <c r="E235" s="4">
        <v>1</v>
      </c>
      <c r="F235" s="5">
        <v>38.24</v>
      </c>
      <c r="G235" s="5">
        <v>38.24</v>
      </c>
    </row>
    <row r="236" spans="1:7">
      <c r="A236" s="3"/>
      <c r="B236" s="78"/>
      <c r="C236" s="2" t="s">
        <v>393</v>
      </c>
      <c r="D236" s="2" t="s">
        <v>340</v>
      </c>
      <c r="E236" s="4">
        <v>1</v>
      </c>
      <c r="F236" s="5">
        <v>17.53</v>
      </c>
      <c r="G236" s="5">
        <v>17.53</v>
      </c>
    </row>
    <row r="237" spans="1:7">
      <c r="A237" s="3"/>
      <c r="B237" s="78"/>
      <c r="C237" s="2" t="s">
        <v>394</v>
      </c>
      <c r="D237" s="2" t="s">
        <v>340</v>
      </c>
      <c r="E237" s="4">
        <v>1</v>
      </c>
      <c r="F237" s="5">
        <v>10.38</v>
      </c>
      <c r="G237" s="5">
        <v>10.38</v>
      </c>
    </row>
    <row r="238" spans="1:7">
      <c r="A238" s="3"/>
      <c r="B238" s="78"/>
      <c r="C238" s="2" t="s">
        <v>395</v>
      </c>
      <c r="D238" s="2" t="s">
        <v>7</v>
      </c>
      <c r="E238" s="4">
        <v>1</v>
      </c>
      <c r="F238" s="5">
        <v>98.67</v>
      </c>
      <c r="G238" s="5">
        <v>98.67</v>
      </c>
    </row>
    <row r="239" spans="1:7">
      <c r="A239" s="3"/>
      <c r="B239" s="78"/>
      <c r="C239" s="2" t="s">
        <v>396</v>
      </c>
      <c r="D239" s="2" t="s">
        <v>7</v>
      </c>
      <c r="E239" s="4">
        <v>2</v>
      </c>
      <c r="F239" s="5">
        <v>34.85</v>
      </c>
      <c r="G239" s="5">
        <v>69.7</v>
      </c>
    </row>
    <row r="240" spans="1:7">
      <c r="A240" s="3"/>
      <c r="B240" s="78"/>
      <c r="C240" s="2" t="s">
        <v>397</v>
      </c>
      <c r="D240" s="2" t="s">
        <v>7</v>
      </c>
      <c r="E240" s="4">
        <v>1</v>
      </c>
      <c r="F240" s="5">
        <v>144.04</v>
      </c>
      <c r="G240" s="5">
        <v>144.04</v>
      </c>
    </row>
    <row r="241" spans="1:7">
      <c r="A241" s="3"/>
      <c r="B241" s="78"/>
      <c r="C241" s="2" t="s">
        <v>398</v>
      </c>
      <c r="D241" s="2" t="s">
        <v>7</v>
      </c>
      <c r="E241" s="4">
        <v>2</v>
      </c>
      <c r="F241" s="5">
        <v>55.1</v>
      </c>
      <c r="G241" s="5">
        <v>110.2</v>
      </c>
    </row>
    <row r="242" spans="1:7">
      <c r="A242" s="3"/>
      <c r="B242" s="78"/>
      <c r="C242" s="2" t="s">
        <v>399</v>
      </c>
      <c r="D242" s="2" t="s">
        <v>7</v>
      </c>
      <c r="E242" s="4">
        <v>2</v>
      </c>
      <c r="F242" s="5">
        <v>86.71</v>
      </c>
      <c r="G242" s="5">
        <v>173.42</v>
      </c>
    </row>
    <row r="243" spans="1:7">
      <c r="A243" s="3"/>
      <c r="B243" s="78"/>
      <c r="C243" s="2" t="s">
        <v>400</v>
      </c>
      <c r="D243" s="2" t="s">
        <v>7</v>
      </c>
      <c r="E243" s="4">
        <v>20</v>
      </c>
      <c r="F243" s="5">
        <v>35.82</v>
      </c>
      <c r="G243" s="5">
        <v>716.4</v>
      </c>
    </row>
    <row r="244" spans="1:7">
      <c r="A244" s="3"/>
      <c r="B244" s="78"/>
      <c r="C244" s="2" t="s">
        <v>401</v>
      </c>
      <c r="D244" s="2" t="s">
        <v>7</v>
      </c>
      <c r="E244" s="4">
        <v>2</v>
      </c>
      <c r="F244" s="5">
        <v>59.65</v>
      </c>
      <c r="G244" s="5">
        <v>119.3</v>
      </c>
    </row>
    <row r="245" spans="1:7">
      <c r="A245" s="3"/>
      <c r="B245" s="78"/>
      <c r="C245" s="2" t="s">
        <v>402</v>
      </c>
      <c r="D245" s="2" t="s">
        <v>7</v>
      </c>
      <c r="E245" s="4">
        <v>10</v>
      </c>
      <c r="F245" s="5">
        <v>16</v>
      </c>
      <c r="G245" s="5">
        <v>160</v>
      </c>
    </row>
    <row r="246" spans="1:7">
      <c r="A246" s="3"/>
      <c r="B246" s="78"/>
      <c r="C246" s="2" t="s">
        <v>452</v>
      </c>
      <c r="D246" s="2" t="s">
        <v>7</v>
      </c>
      <c r="E246" s="4">
        <v>33</v>
      </c>
      <c r="F246" s="5"/>
      <c r="G246" s="5">
        <v>21339</v>
      </c>
    </row>
    <row r="247" spans="1:7">
      <c r="A247" s="3"/>
      <c r="B247" s="78"/>
      <c r="C247" s="2" t="s">
        <v>453</v>
      </c>
      <c r="D247" s="2" t="s">
        <v>7</v>
      </c>
      <c r="E247" s="4">
        <v>107</v>
      </c>
      <c r="F247" s="5"/>
      <c r="G247" s="5">
        <v>35654</v>
      </c>
    </row>
    <row r="248" spans="1:7">
      <c r="A248" s="3"/>
      <c r="B248" s="79"/>
      <c r="C248" s="28" t="s">
        <v>404</v>
      </c>
      <c r="D248" s="2" t="s">
        <v>7</v>
      </c>
      <c r="E248" s="29">
        <v>1</v>
      </c>
      <c r="F248" s="30">
        <v>4950</v>
      </c>
      <c r="G248" s="30">
        <v>4950</v>
      </c>
    </row>
    <row r="249" spans="1:7">
      <c r="A249" s="8"/>
      <c r="B249" s="9"/>
      <c r="C249" s="9" t="s">
        <v>8</v>
      </c>
      <c r="D249" s="9"/>
      <c r="E249" s="10"/>
      <c r="F249" s="11"/>
      <c r="G249" s="11">
        <f>SUM(G185:G248)</f>
        <v>91138.790000000008</v>
      </c>
    </row>
    <row r="250" spans="1:7" ht="25.5" customHeight="1">
      <c r="A250" s="12"/>
      <c r="B250" s="74" t="s">
        <v>309</v>
      </c>
      <c r="C250" s="28" t="s">
        <v>404</v>
      </c>
      <c r="D250" s="2" t="s">
        <v>7</v>
      </c>
      <c r="E250" s="29">
        <v>1</v>
      </c>
      <c r="F250" s="30">
        <v>4950</v>
      </c>
      <c r="G250" s="30">
        <v>4950</v>
      </c>
    </row>
    <row r="251" spans="1:7" hidden="1">
      <c r="A251" s="12"/>
      <c r="B251" s="13"/>
      <c r="C251" s="2"/>
      <c r="D251" s="2"/>
      <c r="E251" s="15"/>
      <c r="F251" s="14"/>
      <c r="G251" s="14"/>
    </row>
    <row r="252" spans="1:7" hidden="1">
      <c r="A252" s="12"/>
      <c r="B252" s="13"/>
      <c r="C252" s="2"/>
      <c r="D252" s="2"/>
      <c r="E252" s="15"/>
      <c r="F252" s="14"/>
      <c r="G252" s="14"/>
    </row>
    <row r="253" spans="1:7" hidden="1">
      <c r="A253" s="12"/>
      <c r="B253" s="13"/>
      <c r="C253" s="2"/>
      <c r="D253" s="2"/>
      <c r="E253" s="15"/>
      <c r="F253" s="14"/>
      <c r="G253" s="14"/>
    </row>
    <row r="254" spans="1:7" hidden="1">
      <c r="A254" s="12"/>
      <c r="B254" s="13"/>
      <c r="C254" s="2"/>
      <c r="D254" s="2"/>
      <c r="E254" s="15"/>
      <c r="F254" s="14"/>
      <c r="G254" s="14"/>
    </row>
    <row r="255" spans="1:7" hidden="1">
      <c r="A255" s="12"/>
      <c r="B255" s="13"/>
      <c r="C255" s="2"/>
      <c r="D255" s="2"/>
      <c r="E255" s="15"/>
      <c r="F255" s="14"/>
      <c r="G255" s="14"/>
    </row>
    <row r="256" spans="1:7" hidden="1">
      <c r="A256" s="12"/>
      <c r="B256" s="13"/>
      <c r="C256" s="2"/>
      <c r="D256" s="2"/>
      <c r="E256" s="15"/>
      <c r="F256" s="14"/>
      <c r="G256" s="14"/>
    </row>
    <row r="257" spans="1:7" hidden="1">
      <c r="A257" s="12"/>
      <c r="B257" s="13"/>
      <c r="C257" s="2"/>
      <c r="D257" s="2"/>
      <c r="E257" s="15"/>
      <c r="F257" s="14"/>
      <c r="G257" s="14"/>
    </row>
    <row r="258" spans="1:7" hidden="1">
      <c r="A258" s="12"/>
      <c r="B258" s="13"/>
      <c r="C258" s="2"/>
      <c r="D258" s="2"/>
      <c r="E258" s="15"/>
      <c r="F258" s="14"/>
      <c r="G258" s="14"/>
    </row>
    <row r="259" spans="1:7" hidden="1">
      <c r="A259" s="12"/>
      <c r="B259" s="13"/>
      <c r="C259" s="2"/>
      <c r="D259" s="2"/>
      <c r="E259" s="15"/>
      <c r="F259" s="14"/>
      <c r="G259" s="14"/>
    </row>
    <row r="260" spans="1:7" hidden="1">
      <c r="A260" s="12"/>
      <c r="B260" s="13"/>
      <c r="C260" s="2"/>
      <c r="D260" s="2"/>
      <c r="E260" s="15"/>
      <c r="F260" s="14"/>
      <c r="G260" s="14"/>
    </row>
    <row r="261" spans="1:7" hidden="1">
      <c r="A261" s="12"/>
      <c r="B261" s="13"/>
      <c r="C261" s="2"/>
      <c r="D261" s="2"/>
      <c r="E261" s="15"/>
      <c r="F261" s="14"/>
      <c r="G261" s="14"/>
    </row>
    <row r="262" spans="1:7" hidden="1">
      <c r="A262" s="12"/>
      <c r="B262" s="13"/>
      <c r="C262" s="2"/>
      <c r="D262" s="2"/>
      <c r="E262" s="15"/>
      <c r="F262" s="14"/>
      <c r="G262" s="14"/>
    </row>
    <row r="263" spans="1:7" hidden="1">
      <c r="A263" s="12"/>
      <c r="B263" s="13"/>
      <c r="C263" s="2"/>
      <c r="D263" s="2"/>
      <c r="E263" s="4"/>
      <c r="F263" s="5"/>
      <c r="G263" s="5"/>
    </row>
    <row r="264" spans="1:7">
      <c r="A264" s="8"/>
      <c r="B264" s="9"/>
      <c r="C264" s="9" t="s">
        <v>8</v>
      </c>
      <c r="D264" s="9"/>
      <c r="E264" s="10"/>
      <c r="F264" s="11"/>
      <c r="G264" s="11">
        <f>SUM(G250:G263)</f>
        <v>4950</v>
      </c>
    </row>
    <row r="265" spans="1:7" ht="28.5" customHeight="1">
      <c r="A265" s="12"/>
      <c r="B265" s="73" t="s">
        <v>312</v>
      </c>
      <c r="C265" s="28" t="s">
        <v>404</v>
      </c>
      <c r="D265" s="2" t="s">
        <v>7</v>
      </c>
      <c r="E265" s="29">
        <v>1</v>
      </c>
      <c r="F265" s="30">
        <v>4950</v>
      </c>
      <c r="G265" s="30">
        <v>4950</v>
      </c>
    </row>
    <row r="266" spans="1:7">
      <c r="A266" s="8"/>
      <c r="B266" s="9"/>
      <c r="C266" s="9" t="s">
        <v>8</v>
      </c>
      <c r="D266" s="9"/>
      <c r="E266" s="10"/>
      <c r="F266" s="11"/>
      <c r="G266" s="11">
        <f>SUM(G265:G265)</f>
        <v>4950</v>
      </c>
    </row>
    <row r="267" spans="1:7" s="17" customFormat="1" hidden="1">
      <c r="A267" s="12"/>
      <c r="B267" s="13"/>
      <c r="C267" s="2"/>
      <c r="D267" s="2"/>
      <c r="E267" s="4"/>
      <c r="F267" s="5"/>
      <c r="G267" s="5"/>
    </row>
    <row r="268" spans="1:7" hidden="1">
      <c r="A268" s="8"/>
      <c r="B268" s="9"/>
      <c r="C268" s="9" t="s">
        <v>8</v>
      </c>
      <c r="D268" s="9"/>
      <c r="E268" s="10"/>
      <c r="F268" s="11"/>
      <c r="G268" s="11">
        <f>SUM(G267)</f>
        <v>0</v>
      </c>
    </row>
    <row r="269" spans="1:7" hidden="1">
      <c r="A269" s="3">
        <v>10</v>
      </c>
      <c r="B269" s="2"/>
      <c r="C269" s="2"/>
      <c r="D269" s="2"/>
      <c r="E269" s="4"/>
      <c r="F269" s="5"/>
      <c r="G269" s="14"/>
    </row>
    <row r="270" spans="1:7" hidden="1">
      <c r="A270" s="3"/>
      <c r="B270" s="2"/>
      <c r="C270" s="2"/>
      <c r="D270" s="2"/>
      <c r="E270" s="4"/>
      <c r="F270" s="5"/>
      <c r="G270" s="14"/>
    </row>
    <row r="271" spans="1:7" hidden="1">
      <c r="A271" s="3"/>
      <c r="B271" s="2"/>
      <c r="C271" s="2"/>
      <c r="D271" s="2"/>
      <c r="E271" s="15"/>
      <c r="F271" s="14"/>
      <c r="G271" s="14"/>
    </row>
    <row r="272" spans="1:7" hidden="1">
      <c r="A272" s="3"/>
      <c r="B272" s="2"/>
      <c r="C272" s="2"/>
      <c r="D272" s="2"/>
      <c r="E272" s="15"/>
      <c r="F272" s="14"/>
      <c r="G272" s="14"/>
    </row>
    <row r="273" spans="1:7" hidden="1">
      <c r="A273" s="3"/>
      <c r="B273" s="2"/>
      <c r="C273" s="2"/>
      <c r="D273" s="2"/>
      <c r="E273" s="15"/>
      <c r="F273" s="14"/>
      <c r="G273" s="14"/>
    </row>
    <row r="274" spans="1:7" hidden="1">
      <c r="A274" s="3"/>
      <c r="B274" s="2"/>
      <c r="C274" s="2"/>
      <c r="D274" s="2"/>
      <c r="E274" s="15"/>
      <c r="F274" s="14"/>
      <c r="G274" s="14"/>
    </row>
    <row r="275" spans="1:7" hidden="1">
      <c r="A275" s="3"/>
      <c r="B275" s="2"/>
      <c r="C275" s="2"/>
      <c r="D275" s="2"/>
      <c r="E275" s="15"/>
      <c r="F275" s="14"/>
      <c r="G275" s="14"/>
    </row>
    <row r="276" spans="1:7" hidden="1">
      <c r="A276" s="3"/>
      <c r="B276" s="2"/>
      <c r="C276" s="2"/>
      <c r="D276" s="2"/>
      <c r="E276" s="15"/>
      <c r="F276" s="14"/>
      <c r="G276" s="14"/>
    </row>
    <row r="277" spans="1:7" hidden="1">
      <c r="A277" s="3"/>
      <c r="B277" s="2"/>
      <c r="C277" s="2"/>
      <c r="D277" s="2"/>
      <c r="E277" s="15"/>
      <c r="F277" s="14"/>
      <c r="G277" s="14"/>
    </row>
    <row r="278" spans="1:7" hidden="1">
      <c r="A278" s="3"/>
      <c r="B278" s="2"/>
      <c r="C278" s="2"/>
      <c r="D278" s="2"/>
      <c r="E278" s="15"/>
      <c r="F278" s="14"/>
      <c r="G278" s="14"/>
    </row>
    <row r="279" spans="1:7" hidden="1">
      <c r="A279" s="3"/>
      <c r="B279" s="2"/>
      <c r="C279" s="2"/>
      <c r="D279" s="2"/>
      <c r="E279" s="15"/>
      <c r="F279" s="14"/>
      <c r="G279" s="14"/>
    </row>
    <row r="280" spans="1:7" hidden="1">
      <c r="A280" s="3"/>
      <c r="B280" s="2"/>
      <c r="C280" s="2"/>
      <c r="D280" s="2"/>
      <c r="E280" s="15"/>
      <c r="F280" s="14"/>
      <c r="G280" s="14"/>
    </row>
    <row r="281" spans="1:7" hidden="1">
      <c r="A281" s="3"/>
      <c r="B281" s="2"/>
      <c r="C281" s="2"/>
      <c r="D281" s="2"/>
      <c r="E281" s="15"/>
      <c r="F281" s="14"/>
      <c r="G281" s="14"/>
    </row>
    <row r="282" spans="1:7" hidden="1">
      <c r="A282" s="3"/>
      <c r="B282" s="2"/>
      <c r="C282" s="2"/>
      <c r="D282" s="2"/>
      <c r="E282" s="4"/>
      <c r="F282" s="5"/>
      <c r="G282" s="5"/>
    </row>
    <row r="283" spans="1:7" hidden="1">
      <c r="A283" s="8"/>
      <c r="B283" s="9"/>
      <c r="C283" s="9" t="s">
        <v>8</v>
      </c>
      <c r="D283" s="9"/>
      <c r="E283" s="10"/>
      <c r="F283" s="11"/>
      <c r="G283" s="11">
        <f>SUM(G269:G282)</f>
        <v>0</v>
      </c>
    </row>
    <row r="284" spans="1:7" hidden="1">
      <c r="A284" s="12"/>
      <c r="B284" s="13"/>
      <c r="C284" s="2"/>
      <c r="D284" s="2"/>
      <c r="E284" s="4"/>
      <c r="F284" s="5"/>
      <c r="G284" s="5"/>
    </row>
    <row r="285" spans="1:7" hidden="1">
      <c r="A285" s="8"/>
      <c r="B285" s="9"/>
      <c r="C285" s="9" t="s">
        <v>8</v>
      </c>
      <c r="D285" s="9"/>
      <c r="E285" s="10"/>
      <c r="F285" s="11"/>
      <c r="G285" s="11">
        <f>SUM(G284)</f>
        <v>0</v>
      </c>
    </row>
    <row r="286" spans="1:7" hidden="1">
      <c r="A286" s="12"/>
      <c r="B286" s="13"/>
      <c r="C286" s="2"/>
      <c r="D286" s="2"/>
      <c r="E286" s="4"/>
      <c r="F286" s="5"/>
      <c r="G286" s="5"/>
    </row>
    <row r="287" spans="1:7" hidden="1">
      <c r="A287" s="8"/>
      <c r="B287" s="9"/>
      <c r="C287" s="9" t="s">
        <v>8</v>
      </c>
      <c r="D287" s="9"/>
      <c r="E287" s="10"/>
      <c r="F287" s="11"/>
      <c r="G287" s="11">
        <f>SUM(G286)</f>
        <v>0</v>
      </c>
    </row>
    <row r="288" spans="1:7" hidden="1">
      <c r="A288" s="3">
        <v>11</v>
      </c>
      <c r="B288" s="2"/>
      <c r="C288" s="2"/>
      <c r="D288" s="2"/>
      <c r="E288" s="4"/>
      <c r="F288" s="5"/>
      <c r="G288" s="14"/>
    </row>
    <row r="289" spans="1:7" hidden="1">
      <c r="A289" s="3"/>
      <c r="B289" s="2"/>
      <c r="C289" s="2"/>
      <c r="D289" s="2"/>
      <c r="E289" s="4"/>
      <c r="F289" s="5"/>
      <c r="G289" s="14"/>
    </row>
    <row r="290" spans="1:7" hidden="1">
      <c r="A290" s="3"/>
      <c r="B290" s="2"/>
      <c r="C290" s="2"/>
      <c r="D290" s="2"/>
      <c r="E290" s="4"/>
      <c r="F290" s="5"/>
      <c r="G290" s="14"/>
    </row>
    <row r="291" spans="1:7" hidden="1">
      <c r="A291" s="3"/>
      <c r="B291" s="2"/>
      <c r="C291" s="2"/>
      <c r="D291" s="2"/>
      <c r="E291" s="4"/>
      <c r="F291" s="5"/>
      <c r="G291" s="14"/>
    </row>
    <row r="292" spans="1:7" hidden="1">
      <c r="A292" s="3"/>
      <c r="B292" s="2"/>
      <c r="C292" s="2"/>
      <c r="D292" s="2"/>
      <c r="E292" s="15"/>
      <c r="F292" s="14"/>
      <c r="G292" s="14"/>
    </row>
    <row r="293" spans="1:7" hidden="1">
      <c r="A293" s="3"/>
      <c r="B293" s="2"/>
      <c r="C293" s="2"/>
      <c r="D293" s="2"/>
      <c r="E293" s="15"/>
      <c r="F293" s="14"/>
      <c r="G293" s="14"/>
    </row>
    <row r="294" spans="1:7" hidden="1">
      <c r="A294" s="3"/>
      <c r="B294" s="2"/>
      <c r="C294" s="2"/>
      <c r="D294" s="2"/>
      <c r="E294" s="15"/>
      <c r="F294" s="14"/>
      <c r="G294" s="14"/>
    </row>
    <row r="295" spans="1:7" hidden="1">
      <c r="A295" s="3"/>
      <c r="B295" s="2"/>
      <c r="C295" s="2"/>
      <c r="D295" s="2"/>
      <c r="E295" s="15"/>
      <c r="F295" s="14"/>
      <c r="G295" s="14"/>
    </row>
    <row r="296" spans="1:7" hidden="1">
      <c r="A296" s="3"/>
      <c r="B296" s="2"/>
      <c r="C296" s="2"/>
      <c r="D296" s="2"/>
      <c r="E296" s="15"/>
      <c r="F296" s="14"/>
      <c r="G296" s="14"/>
    </row>
    <row r="297" spans="1:7" hidden="1">
      <c r="A297" s="3"/>
      <c r="B297" s="2"/>
      <c r="C297" s="2"/>
      <c r="D297" s="2"/>
      <c r="E297" s="15"/>
      <c r="F297" s="14"/>
      <c r="G297" s="14"/>
    </row>
    <row r="298" spans="1:7" hidden="1">
      <c r="A298" s="3"/>
      <c r="B298" s="2"/>
      <c r="C298" s="2"/>
      <c r="D298" s="2"/>
      <c r="E298" s="15"/>
      <c r="F298" s="14"/>
      <c r="G298" s="14"/>
    </row>
    <row r="299" spans="1:7" hidden="1">
      <c r="A299" s="3"/>
      <c r="B299" s="2"/>
      <c r="C299" s="2"/>
      <c r="D299" s="2"/>
      <c r="E299" s="15"/>
      <c r="F299" s="14"/>
      <c r="G299" s="14"/>
    </row>
    <row r="300" spans="1:7" hidden="1">
      <c r="A300" s="3"/>
      <c r="B300" s="2"/>
      <c r="C300" s="2"/>
      <c r="D300" s="2"/>
      <c r="E300" s="15"/>
      <c r="F300" s="14"/>
      <c r="G300" s="14"/>
    </row>
    <row r="301" spans="1:7" hidden="1">
      <c r="A301" s="3"/>
      <c r="B301" s="2"/>
      <c r="C301" s="2"/>
      <c r="D301" s="2"/>
      <c r="E301" s="15"/>
      <c r="F301" s="14"/>
      <c r="G301" s="14"/>
    </row>
    <row r="302" spans="1:7" hidden="1">
      <c r="A302" s="3"/>
      <c r="B302" s="2"/>
      <c r="C302" s="2"/>
      <c r="D302" s="2"/>
      <c r="E302" s="15"/>
      <c r="F302" s="14"/>
      <c r="G302" s="14"/>
    </row>
    <row r="303" spans="1:7" hidden="1">
      <c r="A303" s="3"/>
      <c r="B303" s="2"/>
      <c r="C303" s="2"/>
      <c r="D303" s="2"/>
      <c r="E303" s="4"/>
      <c r="F303" s="5"/>
      <c r="G303" s="5"/>
    </row>
    <row r="304" spans="1:7" hidden="1">
      <c r="A304" s="8"/>
      <c r="B304" s="9"/>
      <c r="C304" s="9" t="s">
        <v>8</v>
      </c>
      <c r="D304" s="9"/>
      <c r="E304" s="10"/>
      <c r="F304" s="11"/>
      <c r="G304" s="11">
        <f>SUM(G288:G303)</f>
        <v>0</v>
      </c>
    </row>
    <row r="305" spans="1:8" hidden="1">
      <c r="A305" s="12"/>
      <c r="B305" s="13"/>
      <c r="C305" s="2"/>
      <c r="D305" s="2"/>
      <c r="E305" s="4"/>
      <c r="F305" s="5"/>
      <c r="G305" s="5"/>
    </row>
    <row r="306" spans="1:8" hidden="1">
      <c r="A306" s="8"/>
      <c r="B306" s="9"/>
      <c r="C306" s="9" t="s">
        <v>8</v>
      </c>
      <c r="D306" s="9"/>
      <c r="E306" s="10"/>
      <c r="F306" s="11"/>
      <c r="G306" s="11">
        <f>SUM(G305)</f>
        <v>0</v>
      </c>
      <c r="H306" s="7"/>
    </row>
    <row r="307" spans="1:8">
      <c r="A307" s="84" t="s">
        <v>313</v>
      </c>
      <c r="B307" s="85"/>
      <c r="C307" s="18"/>
      <c r="D307" s="18"/>
      <c r="E307" s="20"/>
      <c r="F307" s="21"/>
      <c r="G307" s="21">
        <f>G306+G304+G287+G285+G283+G268+G266+G264+G249+G184+G180+G160+G147+G135+G117+G102+G64+G44+G30+G15+G162</f>
        <v>237549.07</v>
      </c>
      <c r="H307" s="7"/>
    </row>
  </sheetData>
  <mergeCells count="6">
    <mergeCell ref="A1:G1"/>
    <mergeCell ref="A307:B307"/>
    <mergeCell ref="B45:B63"/>
    <mergeCell ref="B103:B113"/>
    <mergeCell ref="B118:B133"/>
    <mergeCell ref="B185:B248"/>
  </mergeCells>
  <pageMargins left="0.33" right="0.21" top="0.27" bottom="0.24" header="0.31496062992125984" footer="0.31496062992125984"/>
  <pageSetup paperSize="9" scale="69" orientation="landscape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262"/>
  <sheetViews>
    <sheetView topLeftCell="A140" workbookViewId="0">
      <selection activeCell="C127" sqref="C127"/>
    </sheetView>
  </sheetViews>
  <sheetFormatPr defaultRowHeight="15"/>
  <cols>
    <col min="1" max="1" width="3.85546875" style="22" customWidth="1"/>
    <col min="2" max="2" width="29.42578125" style="1" customWidth="1"/>
    <col min="3" max="3" width="36.8554687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0" t="s">
        <v>454</v>
      </c>
      <c r="B1" s="80"/>
      <c r="C1" s="80"/>
      <c r="D1" s="80"/>
      <c r="E1" s="80"/>
      <c r="F1" s="80"/>
      <c r="G1" s="80"/>
    </row>
    <row r="2" spans="1:7" ht="67.5" customHeight="1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ht="30" customHeight="1">
      <c r="A3" s="26">
        <v>1</v>
      </c>
      <c r="B3" s="69" t="s">
        <v>118</v>
      </c>
      <c r="C3" s="28" t="s">
        <v>404</v>
      </c>
      <c r="D3" s="28" t="s">
        <v>7</v>
      </c>
      <c r="E3" s="29">
        <v>1</v>
      </c>
      <c r="F3" s="30">
        <v>4950</v>
      </c>
      <c r="G3" s="30">
        <v>4950</v>
      </c>
    </row>
    <row r="4" spans="1:7">
      <c r="A4" s="8"/>
      <c r="B4" s="9"/>
      <c r="C4" s="9" t="s">
        <v>8</v>
      </c>
      <c r="D4" s="9"/>
      <c r="E4" s="10"/>
      <c r="F4" s="11"/>
      <c r="G4" s="11">
        <f>SUM(G3)</f>
        <v>4950</v>
      </c>
    </row>
    <row r="5" spans="1:7" ht="33.75" customHeight="1">
      <c r="A5" s="26">
        <v>2</v>
      </c>
      <c r="B5" s="69" t="s">
        <v>186</v>
      </c>
      <c r="C5" s="28" t="s">
        <v>494</v>
      </c>
      <c r="D5" s="28" t="s">
        <v>7</v>
      </c>
      <c r="E5" s="29">
        <v>1</v>
      </c>
      <c r="F5" s="30">
        <v>4950</v>
      </c>
      <c r="G5" s="30">
        <v>4950</v>
      </c>
    </row>
    <row r="6" spans="1:7">
      <c r="A6" s="8"/>
      <c r="B6" s="9"/>
      <c r="C6" s="9" t="s">
        <v>8</v>
      </c>
      <c r="D6" s="9"/>
      <c r="E6" s="10"/>
      <c r="F6" s="11"/>
      <c r="G6" s="11">
        <f>SUM(G5)</f>
        <v>4950</v>
      </c>
    </row>
    <row r="7" spans="1:7" ht="27.75" customHeight="1">
      <c r="A7" s="3">
        <v>1</v>
      </c>
      <c r="B7" s="77" t="s">
        <v>187</v>
      </c>
      <c r="C7" s="2" t="s">
        <v>455</v>
      </c>
      <c r="D7" s="2" t="s">
        <v>7</v>
      </c>
      <c r="E7" s="4">
        <v>4</v>
      </c>
      <c r="F7" s="5">
        <v>468</v>
      </c>
      <c r="G7" s="5">
        <v>1872</v>
      </c>
    </row>
    <row r="8" spans="1:7" ht="25.5" customHeight="1">
      <c r="A8" s="3"/>
      <c r="B8" s="78"/>
      <c r="C8" s="2" t="s">
        <v>456</v>
      </c>
      <c r="D8" s="2" t="s">
        <v>7</v>
      </c>
      <c r="E8" s="4">
        <v>2</v>
      </c>
      <c r="F8" s="5">
        <v>220</v>
      </c>
      <c r="G8" s="5">
        <v>440</v>
      </c>
    </row>
    <row r="9" spans="1:7" ht="25.5" customHeight="1">
      <c r="A9" s="3"/>
      <c r="B9" s="78"/>
      <c r="C9" s="2" t="s">
        <v>457</v>
      </c>
      <c r="D9" s="2" t="s">
        <v>7</v>
      </c>
      <c r="E9" s="4">
        <v>2</v>
      </c>
      <c r="F9" s="5">
        <v>640</v>
      </c>
      <c r="G9" s="5">
        <v>1280</v>
      </c>
    </row>
    <row r="10" spans="1:7" ht="25.5" customHeight="1">
      <c r="A10" s="3"/>
      <c r="B10" s="78"/>
      <c r="C10" s="2" t="s">
        <v>458</v>
      </c>
      <c r="D10" s="2" t="s">
        <v>7</v>
      </c>
      <c r="E10" s="4">
        <v>2</v>
      </c>
      <c r="F10" s="5">
        <v>56.5</v>
      </c>
      <c r="G10" s="5">
        <v>113</v>
      </c>
    </row>
    <row r="11" spans="1:7" ht="25.5" customHeight="1">
      <c r="A11" s="3"/>
      <c r="B11" s="78"/>
      <c r="C11" s="2" t="s">
        <v>459</v>
      </c>
      <c r="D11" s="2" t="s">
        <v>7</v>
      </c>
      <c r="E11" s="4">
        <v>2</v>
      </c>
      <c r="F11" s="5">
        <v>275</v>
      </c>
      <c r="G11" s="5">
        <v>550</v>
      </c>
    </row>
    <row r="12" spans="1:7" ht="49.5" customHeight="1">
      <c r="A12" s="3"/>
      <c r="B12" s="78"/>
      <c r="C12" s="2" t="s">
        <v>460</v>
      </c>
      <c r="D12" s="2" t="s">
        <v>7</v>
      </c>
      <c r="E12" s="4">
        <v>8</v>
      </c>
      <c r="F12" s="5">
        <v>275</v>
      </c>
      <c r="G12" s="5">
        <v>2200</v>
      </c>
    </row>
    <row r="13" spans="1:7" ht="25.5" customHeight="1">
      <c r="A13" s="3"/>
      <c r="B13" s="78"/>
      <c r="C13" s="2" t="s">
        <v>461</v>
      </c>
      <c r="D13" s="2" t="s">
        <v>7</v>
      </c>
      <c r="E13" s="4">
        <v>50</v>
      </c>
      <c r="F13" s="5">
        <v>283.32</v>
      </c>
      <c r="G13" s="5">
        <v>14166</v>
      </c>
    </row>
    <row r="14" spans="1:7" ht="25.5" customHeight="1">
      <c r="A14" s="3"/>
      <c r="B14" s="78"/>
      <c r="C14" s="2" t="s">
        <v>462</v>
      </c>
      <c r="D14" s="2" t="s">
        <v>7</v>
      </c>
      <c r="E14" s="4">
        <v>3</v>
      </c>
      <c r="F14" s="5">
        <v>90</v>
      </c>
      <c r="G14" s="5">
        <v>270</v>
      </c>
    </row>
    <row r="15" spans="1:7" ht="25.5" customHeight="1">
      <c r="A15" s="3"/>
      <c r="B15" s="78"/>
      <c r="C15" s="2" t="s">
        <v>463</v>
      </c>
      <c r="D15" s="2" t="s">
        <v>7</v>
      </c>
      <c r="E15" s="4">
        <v>8</v>
      </c>
      <c r="F15" s="5">
        <v>43</v>
      </c>
      <c r="G15" s="5">
        <v>344</v>
      </c>
    </row>
    <row r="16" spans="1:7" ht="44.25" customHeight="1">
      <c r="A16" s="3"/>
      <c r="B16" s="78"/>
      <c r="C16" s="2" t="s">
        <v>464</v>
      </c>
      <c r="D16" s="2" t="s">
        <v>7</v>
      </c>
      <c r="E16" s="4">
        <v>10</v>
      </c>
      <c r="F16" s="5">
        <v>14.4</v>
      </c>
      <c r="G16" s="5">
        <v>144</v>
      </c>
    </row>
    <row r="17" spans="1:7" ht="25.5" customHeight="1">
      <c r="A17" s="3"/>
      <c r="B17" s="78"/>
      <c r="C17" s="2" t="s">
        <v>465</v>
      </c>
      <c r="D17" s="2" t="s">
        <v>466</v>
      </c>
      <c r="E17" s="4">
        <v>2</v>
      </c>
      <c r="F17" s="5">
        <v>700</v>
      </c>
      <c r="G17" s="5">
        <v>1400</v>
      </c>
    </row>
    <row r="18" spans="1:7" ht="25.5" customHeight="1">
      <c r="A18" s="3"/>
      <c r="B18" s="78"/>
      <c r="C18" s="2" t="s">
        <v>467</v>
      </c>
      <c r="D18" s="2" t="s">
        <v>7</v>
      </c>
      <c r="E18" s="4">
        <v>10</v>
      </c>
      <c r="F18" s="5">
        <v>220</v>
      </c>
      <c r="G18" s="5">
        <v>2200</v>
      </c>
    </row>
    <row r="19" spans="1:7" ht="25.5" customHeight="1">
      <c r="A19" s="3"/>
      <c r="B19" s="78"/>
      <c r="C19" s="2" t="s">
        <v>468</v>
      </c>
      <c r="D19" s="2" t="s">
        <v>7</v>
      </c>
      <c r="E19" s="4">
        <v>13</v>
      </c>
      <c r="F19" s="5">
        <v>75</v>
      </c>
      <c r="G19" s="5">
        <v>975</v>
      </c>
    </row>
    <row r="20" spans="1:7" ht="25.5" customHeight="1">
      <c r="A20" s="3"/>
      <c r="B20" s="78"/>
      <c r="C20" s="2" t="s">
        <v>469</v>
      </c>
      <c r="D20" s="2" t="s">
        <v>7</v>
      </c>
      <c r="E20" s="4">
        <v>73</v>
      </c>
      <c r="F20" s="5">
        <v>800</v>
      </c>
      <c r="G20" s="5">
        <v>58400</v>
      </c>
    </row>
    <row r="21" spans="1:7" ht="25.5" customHeight="1">
      <c r="A21" s="3"/>
      <c r="B21" s="78"/>
      <c r="C21" s="2" t="s">
        <v>470</v>
      </c>
      <c r="D21" s="2" t="s">
        <v>7</v>
      </c>
      <c r="E21" s="4">
        <v>15</v>
      </c>
      <c r="F21" s="5">
        <v>1000</v>
      </c>
      <c r="G21" s="5">
        <v>15000</v>
      </c>
    </row>
    <row r="22" spans="1:7" ht="25.5" customHeight="1">
      <c r="A22" s="3"/>
      <c r="B22" s="78"/>
      <c r="C22" s="2" t="s">
        <v>471</v>
      </c>
      <c r="D22" s="2" t="s">
        <v>7</v>
      </c>
      <c r="E22" s="4">
        <v>230</v>
      </c>
      <c r="F22" s="5">
        <v>250</v>
      </c>
      <c r="G22" s="5">
        <v>57500</v>
      </c>
    </row>
    <row r="23" spans="1:7" ht="25.5" customHeight="1">
      <c r="A23" s="3"/>
      <c r="B23" s="78"/>
      <c r="C23" s="2" t="s">
        <v>314</v>
      </c>
      <c r="D23" s="2" t="s">
        <v>135</v>
      </c>
      <c r="E23" s="4">
        <v>20</v>
      </c>
      <c r="F23" s="5">
        <v>56</v>
      </c>
      <c r="G23" s="5">
        <v>1120</v>
      </c>
    </row>
    <row r="24" spans="1:7" ht="25.5" customHeight="1">
      <c r="A24" s="3"/>
      <c r="B24" s="78"/>
      <c r="C24" s="2" t="s">
        <v>472</v>
      </c>
      <c r="D24" s="2" t="s">
        <v>7</v>
      </c>
      <c r="E24" s="4">
        <v>2</v>
      </c>
      <c r="F24" s="5">
        <v>230</v>
      </c>
      <c r="G24" s="5">
        <v>460</v>
      </c>
    </row>
    <row r="25" spans="1:7" ht="25.5" customHeight="1">
      <c r="A25" s="3"/>
      <c r="B25" s="79"/>
      <c r="C25" s="28" t="s">
        <v>404</v>
      </c>
      <c r="D25" s="28" t="s">
        <v>7</v>
      </c>
      <c r="E25" s="29">
        <v>2</v>
      </c>
      <c r="F25" s="30">
        <v>4950</v>
      </c>
      <c r="G25" s="30">
        <v>9900</v>
      </c>
    </row>
    <row r="26" spans="1:7">
      <c r="A26" s="8"/>
      <c r="B26" s="9"/>
      <c r="C26" s="9" t="s">
        <v>8</v>
      </c>
      <c r="D26" s="9"/>
      <c r="E26" s="10"/>
      <c r="F26" s="11"/>
      <c r="G26" s="11">
        <f>SUM(G7:G25)</f>
        <v>168334</v>
      </c>
    </row>
    <row r="27" spans="1:7" s="17" customFormat="1">
      <c r="A27" s="12">
        <v>2</v>
      </c>
      <c r="B27" s="81" t="s">
        <v>188</v>
      </c>
      <c r="C27" s="13" t="s">
        <v>473</v>
      </c>
      <c r="D27" s="13" t="s">
        <v>252</v>
      </c>
      <c r="E27" s="15">
        <v>1</v>
      </c>
      <c r="F27" s="14">
        <v>900</v>
      </c>
      <c r="G27" s="14">
        <v>900</v>
      </c>
    </row>
    <row r="28" spans="1:7" s="17" customFormat="1">
      <c r="A28" s="12"/>
      <c r="B28" s="82"/>
      <c r="C28" s="13" t="s">
        <v>474</v>
      </c>
      <c r="D28" s="13" t="s">
        <v>252</v>
      </c>
      <c r="E28" s="15">
        <v>1</v>
      </c>
      <c r="F28" s="14">
        <v>900</v>
      </c>
      <c r="G28" s="14">
        <v>900</v>
      </c>
    </row>
    <row r="29" spans="1:7">
      <c r="A29" s="12"/>
      <c r="B29" s="83"/>
      <c r="C29" s="2" t="s">
        <v>475</v>
      </c>
      <c r="D29" s="13" t="s">
        <v>252</v>
      </c>
      <c r="E29" s="15">
        <v>1</v>
      </c>
      <c r="F29" s="5">
        <v>700</v>
      </c>
      <c r="G29" s="5">
        <v>700</v>
      </c>
    </row>
    <row r="30" spans="1:7" ht="22.5" customHeight="1">
      <c r="A30" s="8"/>
      <c r="B30" s="9"/>
      <c r="C30" s="9" t="s">
        <v>8</v>
      </c>
      <c r="D30" s="9"/>
      <c r="E30" s="10"/>
      <c r="F30" s="11"/>
      <c r="G30" s="11">
        <f>SUM(G27:G29)</f>
        <v>2500</v>
      </c>
    </row>
    <row r="31" spans="1:7" s="17" customFormat="1" ht="34.5" customHeight="1">
      <c r="A31" s="12"/>
      <c r="B31" s="65" t="s">
        <v>275</v>
      </c>
      <c r="C31" s="28" t="s">
        <v>494</v>
      </c>
      <c r="D31" s="28" t="s">
        <v>7</v>
      </c>
      <c r="E31" s="29">
        <v>1</v>
      </c>
      <c r="F31" s="30">
        <v>4950</v>
      </c>
      <c r="G31" s="30">
        <v>4950</v>
      </c>
    </row>
    <row r="32" spans="1:7" ht="22.5" customHeight="1">
      <c r="A32" s="8"/>
      <c r="B32" s="9"/>
      <c r="C32" s="9" t="s">
        <v>8</v>
      </c>
      <c r="D32" s="9"/>
      <c r="E32" s="10"/>
      <c r="F32" s="11"/>
      <c r="G32" s="11">
        <f>SUM(G31)</f>
        <v>4950</v>
      </c>
    </row>
    <row r="33" spans="1:7" s="17" customFormat="1" ht="29.25" customHeight="1">
      <c r="A33" s="12"/>
      <c r="B33" s="65" t="s">
        <v>192</v>
      </c>
      <c r="C33" s="28" t="s">
        <v>494</v>
      </c>
      <c r="D33" s="28" t="s">
        <v>7</v>
      </c>
      <c r="E33" s="29">
        <v>1</v>
      </c>
      <c r="F33" s="30">
        <v>4950</v>
      </c>
      <c r="G33" s="30">
        <v>4950</v>
      </c>
    </row>
    <row r="34" spans="1:7" ht="22.5" customHeight="1">
      <c r="A34" s="8"/>
      <c r="B34" s="9"/>
      <c r="C34" s="9" t="s">
        <v>8</v>
      </c>
      <c r="D34" s="9"/>
      <c r="E34" s="10"/>
      <c r="F34" s="11"/>
      <c r="G34" s="11">
        <f>SUM(G33)</f>
        <v>4950</v>
      </c>
    </row>
    <row r="35" spans="1:7" ht="15" customHeight="1">
      <c r="A35" s="3"/>
      <c r="B35" s="77" t="s">
        <v>306</v>
      </c>
      <c r="C35" s="2" t="s">
        <v>518</v>
      </c>
      <c r="D35" s="2" t="s">
        <v>7</v>
      </c>
      <c r="E35" s="4">
        <v>1</v>
      </c>
      <c r="F35" s="5">
        <v>21900</v>
      </c>
      <c r="G35" s="5">
        <v>21900</v>
      </c>
    </row>
    <row r="36" spans="1:7" ht="15" customHeight="1">
      <c r="A36" s="3"/>
      <c r="B36" s="78"/>
      <c r="C36" s="2" t="s">
        <v>519</v>
      </c>
      <c r="D36" s="2" t="s">
        <v>7</v>
      </c>
      <c r="E36" s="4">
        <v>1</v>
      </c>
      <c r="F36" s="5">
        <v>22599</v>
      </c>
      <c r="G36" s="5">
        <v>22599</v>
      </c>
    </row>
    <row r="37" spans="1:7" ht="15" customHeight="1">
      <c r="A37" s="3"/>
      <c r="B37" s="78"/>
      <c r="C37" s="2" t="s">
        <v>520</v>
      </c>
      <c r="D37" s="2" t="s">
        <v>7</v>
      </c>
      <c r="E37" s="4">
        <v>1</v>
      </c>
      <c r="F37" s="5">
        <v>22849</v>
      </c>
      <c r="G37" s="5">
        <v>22849</v>
      </c>
    </row>
    <row r="38" spans="1:7" ht="15" customHeight="1">
      <c r="A38" s="3"/>
      <c r="B38" s="78"/>
      <c r="C38" s="2" t="s">
        <v>521</v>
      </c>
      <c r="D38" s="2" t="s">
        <v>7</v>
      </c>
      <c r="E38" s="4">
        <v>1</v>
      </c>
      <c r="F38" s="5">
        <v>21000</v>
      </c>
      <c r="G38" s="5">
        <v>21000</v>
      </c>
    </row>
    <row r="39" spans="1:7" ht="15" customHeight="1">
      <c r="A39" s="3"/>
      <c r="B39" s="78"/>
      <c r="C39" s="2" t="s">
        <v>522</v>
      </c>
      <c r="D39" s="2" t="s">
        <v>7</v>
      </c>
      <c r="E39" s="4">
        <v>1</v>
      </c>
      <c r="F39" s="5">
        <v>40000</v>
      </c>
      <c r="G39" s="5">
        <v>40000</v>
      </c>
    </row>
    <row r="40" spans="1:7" ht="15" customHeight="1">
      <c r="A40" s="3"/>
      <c r="B40" s="78"/>
      <c r="C40" s="2" t="s">
        <v>523</v>
      </c>
      <c r="D40" s="2" t="s">
        <v>7</v>
      </c>
      <c r="E40" s="4">
        <v>1</v>
      </c>
      <c r="F40" s="5">
        <v>50691</v>
      </c>
      <c r="G40" s="5">
        <v>50691</v>
      </c>
    </row>
    <row r="41" spans="1:7" ht="15" customHeight="1">
      <c r="A41" s="3"/>
      <c r="B41" s="78"/>
      <c r="C41" s="2" t="s">
        <v>524</v>
      </c>
      <c r="D41" s="2" t="s">
        <v>7</v>
      </c>
      <c r="E41" s="4">
        <v>1</v>
      </c>
      <c r="F41" s="5">
        <v>26800</v>
      </c>
      <c r="G41" s="5">
        <v>26800</v>
      </c>
    </row>
    <row r="42" spans="1:7" ht="15" customHeight="1">
      <c r="A42" s="3"/>
      <c r="B42" s="78"/>
      <c r="C42" s="2" t="s">
        <v>525</v>
      </c>
      <c r="D42" s="2" t="s">
        <v>7</v>
      </c>
      <c r="E42" s="4">
        <v>18</v>
      </c>
      <c r="F42" s="5">
        <v>970.02</v>
      </c>
      <c r="G42" s="5">
        <v>17460.36</v>
      </c>
    </row>
    <row r="43" spans="1:7" ht="15" customHeight="1">
      <c r="A43" s="3"/>
      <c r="B43" s="78"/>
      <c r="C43" s="2" t="s">
        <v>526</v>
      </c>
      <c r="D43" s="2" t="s">
        <v>7</v>
      </c>
      <c r="E43" s="4">
        <v>1</v>
      </c>
      <c r="F43" s="5">
        <v>3599</v>
      </c>
      <c r="G43" s="5">
        <v>3599</v>
      </c>
    </row>
    <row r="44" spans="1:7" ht="15" customHeight="1">
      <c r="A44" s="3"/>
      <c r="B44" s="78"/>
      <c r="C44" s="2" t="s">
        <v>527</v>
      </c>
      <c r="D44" s="2" t="s">
        <v>7</v>
      </c>
      <c r="E44" s="4">
        <v>1</v>
      </c>
      <c r="F44" s="5">
        <v>4860</v>
      </c>
      <c r="G44" s="5">
        <v>4860</v>
      </c>
    </row>
    <row r="45" spans="1:7" ht="15" customHeight="1">
      <c r="A45" s="3"/>
      <c r="B45" s="78"/>
      <c r="C45" s="2" t="s">
        <v>528</v>
      </c>
      <c r="D45" s="2" t="s">
        <v>7</v>
      </c>
      <c r="E45" s="4">
        <v>1</v>
      </c>
      <c r="F45" s="5">
        <v>1169</v>
      </c>
      <c r="G45" s="5">
        <v>1169</v>
      </c>
    </row>
    <row r="46" spans="1:7" ht="15" customHeight="1">
      <c r="A46" s="3"/>
      <c r="B46" s="78"/>
      <c r="C46" s="2" t="s">
        <v>529</v>
      </c>
      <c r="D46" s="2" t="s">
        <v>7</v>
      </c>
      <c r="E46" s="4">
        <v>1</v>
      </c>
      <c r="F46" s="5">
        <v>19000</v>
      </c>
      <c r="G46" s="5">
        <v>19000</v>
      </c>
    </row>
    <row r="47" spans="1:7" ht="15" customHeight="1">
      <c r="A47" s="3"/>
      <c r="B47" s="78"/>
      <c r="C47" s="2" t="s">
        <v>530</v>
      </c>
      <c r="D47" s="2" t="s">
        <v>7</v>
      </c>
      <c r="E47" s="4">
        <v>2</v>
      </c>
      <c r="F47" s="5">
        <v>2630</v>
      </c>
      <c r="G47" s="5">
        <v>5260</v>
      </c>
    </row>
    <row r="48" spans="1:7" ht="15" customHeight="1">
      <c r="A48" s="3"/>
      <c r="B48" s="78"/>
      <c r="C48" s="2" t="s">
        <v>531</v>
      </c>
      <c r="D48" s="2" t="s">
        <v>7</v>
      </c>
      <c r="E48" s="4">
        <v>2</v>
      </c>
      <c r="F48" s="5">
        <v>340</v>
      </c>
      <c r="G48" s="5">
        <v>680</v>
      </c>
    </row>
    <row r="49" spans="1:7" ht="15" customHeight="1">
      <c r="A49" s="3"/>
      <c r="B49" s="78"/>
      <c r="C49" s="2" t="s">
        <v>532</v>
      </c>
      <c r="D49" s="2" t="s">
        <v>7</v>
      </c>
      <c r="E49" s="4">
        <v>20</v>
      </c>
      <c r="F49" s="5">
        <v>2800</v>
      </c>
      <c r="G49" s="5">
        <v>56000</v>
      </c>
    </row>
    <row r="50" spans="1:7" ht="15" customHeight="1">
      <c r="A50" s="3"/>
      <c r="B50" s="78"/>
      <c r="C50" s="2" t="s">
        <v>533</v>
      </c>
      <c r="D50" s="2" t="s">
        <v>7</v>
      </c>
      <c r="E50" s="4">
        <v>17</v>
      </c>
      <c r="F50" s="5">
        <v>2100</v>
      </c>
      <c r="G50" s="5">
        <v>35700</v>
      </c>
    </row>
    <row r="51" spans="1:7" ht="15" customHeight="1">
      <c r="A51" s="3"/>
      <c r="B51" s="78"/>
      <c r="C51" s="2" t="s">
        <v>534</v>
      </c>
      <c r="D51" s="2" t="s">
        <v>7</v>
      </c>
      <c r="E51" s="4">
        <v>1</v>
      </c>
      <c r="F51" s="5">
        <v>7500</v>
      </c>
      <c r="G51" s="5">
        <v>7500</v>
      </c>
    </row>
    <row r="52" spans="1:7" ht="15" customHeight="1">
      <c r="A52" s="3"/>
      <c r="B52" s="78"/>
      <c r="C52" s="2" t="s">
        <v>535</v>
      </c>
      <c r="D52" s="2" t="s">
        <v>7</v>
      </c>
      <c r="E52" s="4">
        <v>1</v>
      </c>
      <c r="F52" s="5">
        <v>12400</v>
      </c>
      <c r="G52" s="5">
        <v>12400</v>
      </c>
    </row>
    <row r="53" spans="1:7" ht="15" customHeight="1">
      <c r="A53" s="3"/>
      <c r="B53" s="78"/>
      <c r="C53" s="2" t="s">
        <v>536</v>
      </c>
      <c r="D53" s="2" t="s">
        <v>7</v>
      </c>
      <c r="E53" s="4">
        <v>1</v>
      </c>
      <c r="F53" s="5">
        <v>3418.98</v>
      </c>
      <c r="G53" s="5">
        <v>3418.98</v>
      </c>
    </row>
    <row r="54" spans="1:7" ht="15" customHeight="1">
      <c r="A54" s="3"/>
      <c r="B54" s="78"/>
      <c r="C54" s="2" t="s">
        <v>12</v>
      </c>
      <c r="D54" s="2" t="s">
        <v>7</v>
      </c>
      <c r="E54" s="4">
        <v>1</v>
      </c>
      <c r="F54" s="5">
        <v>2100</v>
      </c>
      <c r="G54" s="5">
        <v>2100</v>
      </c>
    </row>
    <row r="55" spans="1:7" ht="15" customHeight="1">
      <c r="A55" s="3"/>
      <c r="B55" s="78"/>
      <c r="C55" s="2" t="s">
        <v>537</v>
      </c>
      <c r="D55" s="2" t="s">
        <v>7</v>
      </c>
      <c r="E55" s="4">
        <v>30</v>
      </c>
      <c r="F55" s="5">
        <v>470</v>
      </c>
      <c r="G55" s="5">
        <v>14100</v>
      </c>
    </row>
    <row r="56" spans="1:7" ht="15" customHeight="1">
      <c r="A56" s="3"/>
      <c r="B56" s="78"/>
      <c r="C56" s="2" t="s">
        <v>538</v>
      </c>
      <c r="D56" s="2" t="s">
        <v>7</v>
      </c>
      <c r="E56" s="4">
        <v>6</v>
      </c>
      <c r="F56" s="5">
        <v>3100</v>
      </c>
      <c r="G56" s="5">
        <v>18600</v>
      </c>
    </row>
    <row r="57" spans="1:7" ht="15" customHeight="1">
      <c r="A57" s="3"/>
      <c r="B57" s="78"/>
      <c r="C57" s="2" t="s">
        <v>539</v>
      </c>
      <c r="D57" s="2" t="s">
        <v>7</v>
      </c>
      <c r="E57" s="4">
        <v>10</v>
      </c>
      <c r="F57" s="5">
        <v>1386</v>
      </c>
      <c r="G57" s="5">
        <v>13860</v>
      </c>
    </row>
    <row r="58" spans="1:7" ht="15" customHeight="1">
      <c r="A58" s="3"/>
      <c r="B58" s="78"/>
      <c r="C58" s="2" t="s">
        <v>540</v>
      </c>
      <c r="D58" s="2" t="s">
        <v>7</v>
      </c>
      <c r="E58" s="4">
        <v>1</v>
      </c>
      <c r="F58" s="5">
        <v>6532</v>
      </c>
      <c r="G58" s="5">
        <v>6532</v>
      </c>
    </row>
    <row r="59" spans="1:7" ht="15" customHeight="1">
      <c r="A59" s="3"/>
      <c r="B59" s="78"/>
      <c r="C59" s="2" t="s">
        <v>541</v>
      </c>
      <c r="D59" s="2" t="s">
        <v>7</v>
      </c>
      <c r="E59" s="4">
        <v>1</v>
      </c>
      <c r="F59" s="5">
        <v>168</v>
      </c>
      <c r="G59" s="5">
        <v>168</v>
      </c>
    </row>
    <row r="60" spans="1:7" ht="15" customHeight="1">
      <c r="A60" s="3"/>
      <c r="B60" s="78"/>
      <c r="C60" s="2" t="s">
        <v>542</v>
      </c>
      <c r="D60" s="2" t="s">
        <v>7</v>
      </c>
      <c r="E60" s="4">
        <v>1</v>
      </c>
      <c r="F60" s="5">
        <v>129</v>
      </c>
      <c r="G60" s="5">
        <v>129</v>
      </c>
    </row>
    <row r="61" spans="1:7" ht="15" customHeight="1">
      <c r="A61" s="3"/>
      <c r="B61" s="78"/>
      <c r="C61" s="2" t="s">
        <v>543</v>
      </c>
      <c r="D61" s="2" t="s">
        <v>7</v>
      </c>
      <c r="E61" s="4">
        <v>1</v>
      </c>
      <c r="F61" s="5">
        <v>270</v>
      </c>
      <c r="G61" s="5">
        <v>270</v>
      </c>
    </row>
    <row r="62" spans="1:7" ht="15" customHeight="1">
      <c r="A62" s="3"/>
      <c r="B62" s="78"/>
      <c r="C62" s="2" t="s">
        <v>544</v>
      </c>
      <c r="D62" s="2" t="s">
        <v>7</v>
      </c>
      <c r="E62" s="4">
        <v>1</v>
      </c>
      <c r="F62" s="5">
        <v>405</v>
      </c>
      <c r="G62" s="5">
        <v>405</v>
      </c>
    </row>
    <row r="63" spans="1:7" ht="15" customHeight="1">
      <c r="A63" s="3"/>
      <c r="B63" s="78"/>
      <c r="C63" s="2" t="s">
        <v>545</v>
      </c>
      <c r="D63" s="2" t="s">
        <v>7</v>
      </c>
      <c r="E63" s="4">
        <v>1</v>
      </c>
      <c r="F63" s="5">
        <v>220</v>
      </c>
      <c r="G63" s="5">
        <v>220</v>
      </c>
    </row>
    <row r="64" spans="1:7" ht="15" customHeight="1">
      <c r="A64" s="3"/>
      <c r="B64" s="78"/>
      <c r="C64" s="2" t="s">
        <v>546</v>
      </c>
      <c r="D64" s="2" t="s">
        <v>7</v>
      </c>
      <c r="E64" s="4">
        <v>1</v>
      </c>
      <c r="F64" s="5">
        <v>305</v>
      </c>
      <c r="G64" s="5">
        <v>305</v>
      </c>
    </row>
    <row r="65" spans="1:7" ht="15" customHeight="1">
      <c r="A65" s="3"/>
      <c r="B65" s="78"/>
      <c r="C65" s="2" t="s">
        <v>547</v>
      </c>
      <c r="D65" s="2" t="s">
        <v>7</v>
      </c>
      <c r="E65" s="4">
        <v>1</v>
      </c>
      <c r="F65" s="5">
        <v>642</v>
      </c>
      <c r="G65" s="5">
        <v>642</v>
      </c>
    </row>
    <row r="66" spans="1:7" ht="15" customHeight="1">
      <c r="A66" s="3"/>
      <c r="B66" s="78"/>
      <c r="C66" s="2" t="s">
        <v>547</v>
      </c>
      <c r="D66" s="2" t="s">
        <v>7</v>
      </c>
      <c r="E66" s="4">
        <v>1</v>
      </c>
      <c r="F66" s="5">
        <v>720</v>
      </c>
      <c r="G66" s="5">
        <v>720</v>
      </c>
    </row>
    <row r="67" spans="1:7" ht="15" customHeight="1">
      <c r="A67" s="3"/>
      <c r="B67" s="78"/>
      <c r="C67" s="2" t="s">
        <v>548</v>
      </c>
      <c r="D67" s="2" t="s">
        <v>7</v>
      </c>
      <c r="E67" s="4">
        <v>2</v>
      </c>
      <c r="F67" s="5">
        <v>420</v>
      </c>
      <c r="G67" s="5">
        <v>840</v>
      </c>
    </row>
    <row r="68" spans="1:7" ht="15" customHeight="1">
      <c r="A68" s="3"/>
      <c r="B68" s="78"/>
      <c r="C68" s="2" t="s">
        <v>549</v>
      </c>
      <c r="D68" s="2" t="s">
        <v>7</v>
      </c>
      <c r="E68" s="4">
        <v>6</v>
      </c>
      <c r="F68" s="5">
        <v>179</v>
      </c>
      <c r="G68" s="5">
        <v>1074</v>
      </c>
    </row>
    <row r="69" spans="1:7" ht="15" customHeight="1">
      <c r="A69" s="3"/>
      <c r="B69" s="78"/>
      <c r="C69" s="2" t="s">
        <v>550</v>
      </c>
      <c r="D69" s="2" t="s">
        <v>7</v>
      </c>
      <c r="E69" s="4">
        <v>5</v>
      </c>
      <c r="F69" s="5">
        <v>79</v>
      </c>
      <c r="G69" s="5">
        <v>395</v>
      </c>
    </row>
    <row r="70" spans="1:7" ht="15" customHeight="1">
      <c r="A70" s="3"/>
      <c r="B70" s="78"/>
      <c r="C70" s="2" t="s">
        <v>551</v>
      </c>
      <c r="D70" s="2" t="s">
        <v>7</v>
      </c>
      <c r="E70" s="4">
        <v>1</v>
      </c>
      <c r="F70" s="5">
        <v>950</v>
      </c>
      <c r="G70" s="5">
        <v>950</v>
      </c>
    </row>
    <row r="71" spans="1:7" ht="15" customHeight="1">
      <c r="A71" s="3"/>
      <c r="B71" s="78"/>
      <c r="C71" s="2" t="s">
        <v>552</v>
      </c>
      <c r="D71" s="2" t="s">
        <v>7</v>
      </c>
      <c r="E71" s="4">
        <v>20</v>
      </c>
      <c r="F71" s="5">
        <v>179.7</v>
      </c>
      <c r="G71" s="5">
        <v>3594</v>
      </c>
    </row>
    <row r="72" spans="1:7" ht="15" customHeight="1">
      <c r="A72" s="3"/>
      <c r="B72" s="78"/>
      <c r="C72" s="2" t="s">
        <v>553</v>
      </c>
      <c r="D72" s="2" t="s">
        <v>7</v>
      </c>
      <c r="E72" s="4">
        <v>10</v>
      </c>
      <c r="F72" s="5">
        <v>3007.5</v>
      </c>
      <c r="G72" s="5">
        <v>30075</v>
      </c>
    </row>
    <row r="73" spans="1:7" ht="15" customHeight="1">
      <c r="A73" s="3"/>
      <c r="B73" s="78"/>
      <c r="C73" s="2" t="s">
        <v>554</v>
      </c>
      <c r="D73" s="2" t="s">
        <v>7</v>
      </c>
      <c r="E73" s="4">
        <v>10</v>
      </c>
      <c r="F73" s="5">
        <v>2059.6799999999998</v>
      </c>
      <c r="G73" s="5">
        <v>20596.8</v>
      </c>
    </row>
    <row r="74" spans="1:7" ht="15" customHeight="1">
      <c r="A74" s="3"/>
      <c r="B74" s="78"/>
      <c r="C74" s="2" t="s">
        <v>555</v>
      </c>
      <c r="D74" s="2" t="s">
        <v>7</v>
      </c>
      <c r="E74" s="4">
        <v>15.6</v>
      </c>
      <c r="F74" s="5">
        <v>1100</v>
      </c>
      <c r="G74" s="5">
        <v>17160</v>
      </c>
    </row>
    <row r="75" spans="1:7" ht="15" customHeight="1">
      <c r="A75" s="3"/>
      <c r="B75" s="78"/>
      <c r="C75" s="2" t="s">
        <v>556</v>
      </c>
      <c r="D75" s="2" t="s">
        <v>7</v>
      </c>
      <c r="E75" s="4">
        <v>3</v>
      </c>
      <c r="F75" s="5">
        <v>133.65</v>
      </c>
      <c r="G75" s="5">
        <v>400.95</v>
      </c>
    </row>
    <row r="76" spans="1:7" ht="15" customHeight="1">
      <c r="A76" s="3"/>
      <c r="B76" s="79"/>
      <c r="C76" s="2" t="s">
        <v>557</v>
      </c>
      <c r="D76" s="2" t="s">
        <v>7</v>
      </c>
      <c r="E76" s="4">
        <v>1</v>
      </c>
      <c r="F76" s="5">
        <v>2660</v>
      </c>
      <c r="G76" s="5">
        <v>2660</v>
      </c>
    </row>
    <row r="77" spans="1:7" hidden="1">
      <c r="A77" s="3"/>
      <c r="B77" s="2"/>
      <c r="C77" s="2"/>
      <c r="D77" s="2"/>
      <c r="E77" s="4"/>
      <c r="F77" s="5"/>
      <c r="G77" s="5"/>
    </row>
    <row r="78" spans="1:7" hidden="1">
      <c r="A78" s="3"/>
      <c r="B78" s="2"/>
      <c r="C78" s="2"/>
      <c r="D78" s="2"/>
      <c r="E78" s="4"/>
      <c r="F78" s="5"/>
      <c r="G78" s="5"/>
    </row>
    <row r="79" spans="1:7" hidden="1">
      <c r="A79" s="3"/>
      <c r="B79" s="2"/>
      <c r="C79" s="2"/>
      <c r="D79" s="2"/>
      <c r="E79" s="4"/>
      <c r="F79" s="5"/>
      <c r="G79" s="5"/>
    </row>
    <row r="80" spans="1:7" hidden="1">
      <c r="A80" s="3"/>
      <c r="B80" s="2"/>
      <c r="C80" s="2"/>
      <c r="D80" s="2"/>
      <c r="E80" s="4"/>
      <c r="F80" s="5"/>
      <c r="G80" s="5"/>
    </row>
    <row r="81" spans="1:7" hidden="1">
      <c r="A81" s="3"/>
      <c r="B81" s="2"/>
      <c r="C81" s="2"/>
      <c r="D81" s="2"/>
      <c r="E81" s="4"/>
      <c r="F81" s="5"/>
      <c r="G81" s="5"/>
    </row>
    <row r="82" spans="1:7" hidden="1">
      <c r="A82" s="3"/>
      <c r="B82" s="2"/>
      <c r="C82" s="2"/>
      <c r="D82" s="2"/>
      <c r="E82" s="4"/>
      <c r="F82" s="5"/>
      <c r="G82" s="5"/>
    </row>
    <row r="83" spans="1:7" hidden="1">
      <c r="A83" s="3"/>
      <c r="B83" s="2"/>
      <c r="C83" s="2"/>
      <c r="D83" s="2"/>
      <c r="E83" s="4"/>
      <c r="F83" s="5"/>
      <c r="G83" s="5"/>
    </row>
    <row r="84" spans="1:7" hidden="1">
      <c r="A84" s="3"/>
      <c r="B84" s="2"/>
      <c r="C84" s="2"/>
      <c r="D84" s="2"/>
      <c r="E84" s="4"/>
      <c r="F84" s="5"/>
      <c r="G84" s="5"/>
    </row>
    <row r="85" spans="1:7" hidden="1">
      <c r="A85" s="3"/>
      <c r="B85" s="2"/>
      <c r="C85" s="2"/>
      <c r="D85" s="2"/>
      <c r="E85" s="4"/>
      <c r="F85" s="5"/>
      <c r="G85" s="5"/>
    </row>
    <row r="86" spans="1:7" hidden="1">
      <c r="A86" s="3"/>
      <c r="B86" s="2"/>
      <c r="C86" s="2"/>
      <c r="D86" s="2"/>
      <c r="E86" s="4"/>
      <c r="F86" s="5"/>
      <c r="G86" s="5"/>
    </row>
    <row r="87" spans="1:7" hidden="1">
      <c r="A87" s="3"/>
      <c r="B87" s="2"/>
      <c r="C87" s="2"/>
      <c r="D87" s="2"/>
      <c r="E87" s="4"/>
      <c r="F87" s="5"/>
      <c r="G87" s="5"/>
    </row>
    <row r="88" spans="1:7" hidden="1">
      <c r="A88" s="3"/>
      <c r="B88" s="2"/>
      <c r="C88" s="2"/>
      <c r="D88" s="2"/>
      <c r="E88" s="4"/>
      <c r="F88" s="5"/>
      <c r="G88" s="5"/>
    </row>
    <row r="89" spans="1:7" hidden="1">
      <c r="A89" s="3"/>
      <c r="B89" s="2"/>
      <c r="C89" s="2"/>
      <c r="D89" s="2"/>
      <c r="E89" s="4"/>
      <c r="F89" s="5"/>
      <c r="G89" s="5"/>
    </row>
    <row r="90" spans="1:7" hidden="1">
      <c r="A90" s="3"/>
      <c r="B90" s="2"/>
      <c r="C90" s="2"/>
      <c r="D90" s="2"/>
      <c r="E90" s="4"/>
      <c r="F90" s="5"/>
      <c r="G90" s="5"/>
    </row>
    <row r="91" spans="1:7" hidden="1">
      <c r="A91" s="3"/>
      <c r="B91" s="2"/>
      <c r="C91" s="2"/>
      <c r="D91" s="2"/>
      <c r="E91" s="4"/>
      <c r="F91" s="5"/>
      <c r="G91" s="5"/>
    </row>
    <row r="92" spans="1:7" hidden="1">
      <c r="A92" s="3"/>
      <c r="B92" s="2"/>
      <c r="C92" s="2"/>
      <c r="D92" s="2"/>
      <c r="E92" s="4"/>
      <c r="F92" s="5"/>
      <c r="G92" s="5"/>
    </row>
    <row r="93" spans="1:7" hidden="1">
      <c r="A93" s="3"/>
      <c r="B93" s="2"/>
      <c r="C93" s="2"/>
      <c r="D93" s="2"/>
      <c r="E93" s="4"/>
      <c r="F93" s="5"/>
      <c r="G93" s="5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>
      <c r="A97" s="8"/>
      <c r="B97" s="9"/>
      <c r="C97" s="9" t="s">
        <v>8</v>
      </c>
      <c r="D97" s="9"/>
      <c r="E97" s="10"/>
      <c r="F97" s="11"/>
      <c r="G97" s="11">
        <f>SUM(G35:G96)</f>
        <v>508683.08999999997</v>
      </c>
    </row>
    <row r="98" spans="1:7" ht="25.5">
      <c r="A98" s="3">
        <v>4</v>
      </c>
      <c r="B98" s="66" t="s">
        <v>315</v>
      </c>
      <c r="C98" s="2" t="s">
        <v>476</v>
      </c>
      <c r="D98" s="2" t="s">
        <v>135</v>
      </c>
      <c r="E98" s="4">
        <v>0.27</v>
      </c>
      <c r="F98" s="5">
        <v>110</v>
      </c>
      <c r="G98" s="5">
        <v>29.7</v>
      </c>
    </row>
    <row r="99" spans="1:7" hidden="1">
      <c r="A99" s="3" t="s">
        <v>477</v>
      </c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>
      <c r="A103" s="8"/>
      <c r="B103" s="9"/>
      <c r="C103" s="9" t="s">
        <v>8</v>
      </c>
      <c r="D103" s="9"/>
      <c r="E103" s="10"/>
      <c r="F103" s="11"/>
      <c r="G103" s="11">
        <f>SUM(G98:G102)</f>
        <v>29.7</v>
      </c>
    </row>
    <row r="104" spans="1:7" ht="15" customHeight="1">
      <c r="A104" s="12">
        <v>5</v>
      </c>
      <c r="B104" s="81" t="s">
        <v>478</v>
      </c>
      <c r="C104" s="2" t="s">
        <v>479</v>
      </c>
      <c r="D104" s="2" t="s">
        <v>7</v>
      </c>
      <c r="E104" s="4">
        <v>9</v>
      </c>
      <c r="F104" s="5">
        <v>388.57</v>
      </c>
      <c r="G104" s="5">
        <v>3497.15</v>
      </c>
    </row>
    <row r="105" spans="1:7" ht="30">
      <c r="A105" s="12"/>
      <c r="B105" s="82"/>
      <c r="C105" s="6" t="s">
        <v>480</v>
      </c>
      <c r="D105" s="2" t="s">
        <v>7</v>
      </c>
      <c r="E105" s="4">
        <v>1</v>
      </c>
      <c r="F105" s="5">
        <v>7824</v>
      </c>
      <c r="G105" s="5">
        <v>7824</v>
      </c>
    </row>
    <row r="106" spans="1:7" ht="15" customHeight="1">
      <c r="A106" s="12"/>
      <c r="B106" s="82"/>
      <c r="C106" s="2" t="s">
        <v>481</v>
      </c>
      <c r="D106" s="2" t="s">
        <v>7</v>
      </c>
      <c r="E106" s="4">
        <v>12</v>
      </c>
      <c r="F106" s="5">
        <v>1081</v>
      </c>
      <c r="G106" s="5">
        <v>12972</v>
      </c>
    </row>
    <row r="107" spans="1:7" ht="15" customHeight="1">
      <c r="A107" s="12"/>
      <c r="B107" s="82"/>
      <c r="C107" s="2" t="s">
        <v>482</v>
      </c>
      <c r="D107" s="2" t="s">
        <v>7</v>
      </c>
      <c r="E107" s="4">
        <v>16</v>
      </c>
      <c r="F107" s="5">
        <v>446.5</v>
      </c>
      <c r="G107" s="5">
        <v>7144</v>
      </c>
    </row>
    <row r="108" spans="1:7" ht="15" customHeight="1">
      <c r="A108" s="12"/>
      <c r="B108" s="82"/>
      <c r="C108" s="2" t="s">
        <v>483</v>
      </c>
      <c r="D108" s="2" t="s">
        <v>7</v>
      </c>
      <c r="E108" s="4">
        <v>2</v>
      </c>
      <c r="F108" s="5">
        <v>2115</v>
      </c>
      <c r="G108" s="5">
        <v>4230</v>
      </c>
    </row>
    <row r="109" spans="1:7" ht="15" customHeight="1">
      <c r="A109" s="12"/>
      <c r="B109" s="82"/>
      <c r="C109" s="2" t="s">
        <v>484</v>
      </c>
      <c r="D109" s="2" t="s">
        <v>7</v>
      </c>
      <c r="E109" s="4">
        <v>2</v>
      </c>
      <c r="F109" s="5">
        <v>9400</v>
      </c>
      <c r="G109" s="5">
        <v>18800</v>
      </c>
    </row>
    <row r="110" spans="1:7" ht="15" customHeight="1">
      <c r="A110" s="12"/>
      <c r="B110" s="82"/>
      <c r="C110" s="2" t="s">
        <v>485</v>
      </c>
      <c r="D110" s="2" t="s">
        <v>7</v>
      </c>
      <c r="E110" s="4">
        <v>1</v>
      </c>
      <c r="F110" s="5">
        <v>13695</v>
      </c>
      <c r="G110" s="5">
        <v>13695</v>
      </c>
    </row>
    <row r="111" spans="1:7" ht="15" customHeight="1">
      <c r="A111" s="12"/>
      <c r="B111" s="83"/>
      <c r="C111" s="28" t="s">
        <v>494</v>
      </c>
      <c r="D111" s="28" t="s">
        <v>7</v>
      </c>
      <c r="E111" s="29">
        <v>4</v>
      </c>
      <c r="F111" s="30">
        <v>4950</v>
      </c>
      <c r="G111" s="30">
        <v>19800</v>
      </c>
    </row>
    <row r="112" spans="1:7">
      <c r="A112" s="8"/>
      <c r="B112" s="9"/>
      <c r="C112" s="9" t="s">
        <v>8</v>
      </c>
      <c r="D112" s="9"/>
      <c r="E112" s="10"/>
      <c r="F112" s="11"/>
      <c r="G112" s="11">
        <f>SUM(G104:G111)</f>
        <v>87962.15</v>
      </c>
    </row>
    <row r="113" spans="1:7" ht="30">
      <c r="A113" s="12">
        <v>6</v>
      </c>
      <c r="B113" s="81" t="s">
        <v>195</v>
      </c>
      <c r="C113" s="6" t="s">
        <v>486</v>
      </c>
      <c r="D113" s="2" t="s">
        <v>7</v>
      </c>
      <c r="E113" s="4">
        <v>60</v>
      </c>
      <c r="F113" s="5">
        <v>1840</v>
      </c>
      <c r="G113" s="5">
        <v>110400</v>
      </c>
    </row>
    <row r="114" spans="1:7">
      <c r="A114" s="12"/>
      <c r="B114" s="82"/>
      <c r="C114" s="2" t="s">
        <v>487</v>
      </c>
      <c r="D114" s="2" t="s">
        <v>488</v>
      </c>
      <c r="E114" s="4">
        <v>3</v>
      </c>
      <c r="F114" s="5">
        <v>9490</v>
      </c>
      <c r="G114" s="5">
        <v>28470</v>
      </c>
    </row>
    <row r="115" spans="1:7">
      <c r="A115" s="12"/>
      <c r="B115" s="83"/>
      <c r="C115" s="28" t="s">
        <v>404</v>
      </c>
      <c r="D115" s="28" t="s">
        <v>7</v>
      </c>
      <c r="E115" s="29">
        <v>2</v>
      </c>
      <c r="F115" s="30">
        <v>4950</v>
      </c>
      <c r="G115" s="30">
        <v>9900</v>
      </c>
    </row>
    <row r="116" spans="1:7" ht="18.75" customHeight="1">
      <c r="A116" s="8"/>
      <c r="B116" s="9"/>
      <c r="C116" s="9" t="s">
        <v>8</v>
      </c>
      <c r="D116" s="9"/>
      <c r="E116" s="10"/>
      <c r="F116" s="11"/>
      <c r="G116" s="11">
        <f>SUM(G113:G115)</f>
        <v>148770</v>
      </c>
    </row>
    <row r="117" spans="1:7" ht="30.75" thickBot="1">
      <c r="A117" s="12"/>
      <c r="B117" s="95" t="s">
        <v>489</v>
      </c>
      <c r="C117" s="49" t="s">
        <v>497</v>
      </c>
      <c r="D117" s="50" t="s">
        <v>496</v>
      </c>
      <c r="E117" s="50">
        <v>1</v>
      </c>
      <c r="F117" s="52">
        <v>26400</v>
      </c>
      <c r="G117" s="52">
        <v>26400</v>
      </c>
    </row>
    <row r="118" spans="1:7" ht="30.75" thickBot="1">
      <c r="A118" s="12"/>
      <c r="B118" s="96"/>
      <c r="C118" s="49" t="s">
        <v>508</v>
      </c>
      <c r="D118" s="50" t="s">
        <v>496</v>
      </c>
      <c r="E118" s="50">
        <v>1</v>
      </c>
      <c r="F118" s="52">
        <v>23000</v>
      </c>
      <c r="G118" s="52">
        <v>23000</v>
      </c>
    </row>
    <row r="119" spans="1:7" ht="15.75" customHeight="1" thickBot="1">
      <c r="A119" s="12"/>
      <c r="B119" s="96"/>
      <c r="C119" s="49" t="s">
        <v>498</v>
      </c>
      <c r="D119" s="50" t="s">
        <v>496</v>
      </c>
      <c r="E119" s="50">
        <v>1</v>
      </c>
      <c r="F119" s="52">
        <v>4200</v>
      </c>
      <c r="G119" s="52">
        <v>4200</v>
      </c>
    </row>
    <row r="120" spans="1:7" ht="45.75" thickBot="1">
      <c r="A120" s="12"/>
      <c r="B120" s="96"/>
      <c r="C120" s="49" t="s">
        <v>499</v>
      </c>
      <c r="D120" s="50" t="s">
        <v>496</v>
      </c>
      <c r="E120" s="50">
        <v>1</v>
      </c>
      <c r="F120" s="52">
        <v>650</v>
      </c>
      <c r="G120" s="52">
        <v>650</v>
      </c>
    </row>
    <row r="121" spans="1:7" ht="30.75" thickBot="1">
      <c r="A121" s="12"/>
      <c r="B121" s="96"/>
      <c r="C121" s="49" t="s">
        <v>500</v>
      </c>
      <c r="D121" s="50" t="s">
        <v>496</v>
      </c>
      <c r="E121" s="50">
        <v>1</v>
      </c>
      <c r="F121" s="52">
        <v>930</v>
      </c>
      <c r="G121" s="52">
        <v>930</v>
      </c>
    </row>
    <row r="122" spans="1:7" ht="30.75" thickBot="1">
      <c r="A122" s="12"/>
      <c r="B122" s="96"/>
      <c r="C122" s="49" t="s">
        <v>501</v>
      </c>
      <c r="D122" s="50" t="s">
        <v>496</v>
      </c>
      <c r="E122" s="50">
        <v>1</v>
      </c>
      <c r="F122" s="52">
        <v>3650</v>
      </c>
      <c r="G122" s="52">
        <v>3650</v>
      </c>
    </row>
    <row r="123" spans="1:7" ht="15.75" customHeight="1" thickBot="1">
      <c r="A123" s="12"/>
      <c r="B123" s="96"/>
      <c r="C123" s="49" t="s">
        <v>502</v>
      </c>
      <c r="D123" s="50" t="s">
        <v>496</v>
      </c>
      <c r="E123" s="50">
        <v>5</v>
      </c>
      <c r="F123" s="52">
        <v>980</v>
      </c>
      <c r="G123" s="52">
        <v>4900</v>
      </c>
    </row>
    <row r="124" spans="1:7" ht="15.75" customHeight="1" thickBot="1">
      <c r="A124" s="12"/>
      <c r="B124" s="96"/>
      <c r="C124" s="49" t="s">
        <v>503</v>
      </c>
      <c r="D124" s="50" t="s">
        <v>496</v>
      </c>
      <c r="E124" s="50">
        <v>1</v>
      </c>
      <c r="F124" s="52">
        <v>1220</v>
      </c>
      <c r="G124" s="52">
        <v>1220</v>
      </c>
    </row>
    <row r="125" spans="1:7" ht="15.75" customHeight="1" thickBot="1">
      <c r="A125" s="12"/>
      <c r="B125" s="96"/>
      <c r="C125" s="49" t="s">
        <v>504</v>
      </c>
      <c r="D125" s="50" t="s">
        <v>496</v>
      </c>
      <c r="E125" s="50">
        <v>1</v>
      </c>
      <c r="F125" s="52">
        <v>570</v>
      </c>
      <c r="G125" s="52">
        <v>570</v>
      </c>
    </row>
    <row r="126" spans="1:7" ht="15.75" customHeight="1" thickBot="1">
      <c r="A126" s="12"/>
      <c r="B126" s="96"/>
      <c r="C126" s="49" t="s">
        <v>505</v>
      </c>
      <c r="D126" s="50"/>
      <c r="E126" s="50">
        <v>1</v>
      </c>
      <c r="F126" s="52">
        <v>44</v>
      </c>
      <c r="G126" s="52">
        <v>44</v>
      </c>
    </row>
    <row r="127" spans="1:7" ht="30.75" thickBot="1">
      <c r="A127" s="12"/>
      <c r="B127" s="96"/>
      <c r="C127" s="49" t="s">
        <v>506</v>
      </c>
      <c r="D127" s="50" t="s">
        <v>496</v>
      </c>
      <c r="E127" s="50">
        <v>5</v>
      </c>
      <c r="F127" s="52">
        <v>300</v>
      </c>
      <c r="G127" s="52">
        <v>1500</v>
      </c>
    </row>
    <row r="128" spans="1:7" ht="30.75" thickBot="1">
      <c r="A128" s="12"/>
      <c r="B128" s="96"/>
      <c r="C128" s="49" t="s">
        <v>507</v>
      </c>
      <c r="D128" s="50" t="s">
        <v>496</v>
      </c>
      <c r="E128" s="50">
        <v>1</v>
      </c>
      <c r="F128" s="52">
        <v>2150</v>
      </c>
      <c r="G128" s="52">
        <v>2150</v>
      </c>
    </row>
    <row r="129" spans="1:7" ht="15.75" customHeight="1" thickBot="1">
      <c r="A129" s="12"/>
      <c r="B129" s="96"/>
      <c r="C129" s="49" t="s">
        <v>509</v>
      </c>
      <c r="D129" s="50" t="s">
        <v>496</v>
      </c>
      <c r="E129" s="50">
        <v>17</v>
      </c>
      <c r="F129" s="52">
        <v>446.5</v>
      </c>
      <c r="G129" s="52">
        <v>7590.5</v>
      </c>
    </row>
    <row r="130" spans="1:7" ht="15.75" customHeight="1" thickBot="1">
      <c r="A130" s="12"/>
      <c r="B130" s="96"/>
      <c r="C130" s="49" t="s">
        <v>510</v>
      </c>
      <c r="D130" s="50" t="s">
        <v>496</v>
      </c>
      <c r="E130" s="50">
        <v>17</v>
      </c>
      <c r="F130" s="52">
        <v>1081</v>
      </c>
      <c r="G130" s="52">
        <v>18377</v>
      </c>
    </row>
    <row r="131" spans="1:7" ht="15.75" customHeight="1" thickBot="1">
      <c r="A131" s="12"/>
      <c r="B131" s="96"/>
      <c r="C131" s="53" t="s">
        <v>511</v>
      </c>
      <c r="D131" s="54" t="s">
        <v>496</v>
      </c>
      <c r="E131" s="61">
        <v>1</v>
      </c>
      <c r="F131" s="51">
        <v>846</v>
      </c>
      <c r="G131" s="51">
        <v>846</v>
      </c>
    </row>
    <row r="132" spans="1:7" ht="15.75" customHeight="1" thickBot="1">
      <c r="A132" s="12"/>
      <c r="B132" s="96"/>
      <c r="C132" s="55" t="s">
        <v>512</v>
      </c>
      <c r="D132" s="56" t="s">
        <v>496</v>
      </c>
      <c r="E132" s="62">
        <v>4</v>
      </c>
      <c r="F132" s="52">
        <v>141</v>
      </c>
      <c r="G132" s="52">
        <v>564</v>
      </c>
    </row>
    <row r="133" spans="1:7" ht="15.75" customHeight="1" thickBot="1">
      <c r="A133" s="12"/>
      <c r="B133" s="96"/>
      <c r="C133" s="53" t="s">
        <v>513</v>
      </c>
      <c r="D133" s="54" t="s">
        <v>496</v>
      </c>
      <c r="E133" s="61">
        <v>3</v>
      </c>
      <c r="F133" s="51">
        <v>1880</v>
      </c>
      <c r="G133" s="51">
        <v>5640</v>
      </c>
    </row>
    <row r="134" spans="1:7" ht="15.75" customHeight="1" thickBot="1">
      <c r="A134" s="12"/>
      <c r="B134" s="96"/>
      <c r="C134" s="55" t="s">
        <v>514</v>
      </c>
      <c r="D134" s="56" t="s">
        <v>496</v>
      </c>
      <c r="E134" s="62">
        <v>1</v>
      </c>
      <c r="F134" s="52">
        <v>2585</v>
      </c>
      <c r="G134" s="52">
        <v>2585</v>
      </c>
    </row>
    <row r="135" spans="1:7" ht="15" customHeight="1">
      <c r="A135" s="12"/>
      <c r="B135" s="96"/>
      <c r="C135" s="98" t="s">
        <v>515</v>
      </c>
      <c r="D135" s="100" t="s">
        <v>496</v>
      </c>
      <c r="E135" s="102">
        <v>1</v>
      </c>
      <c r="F135" s="104">
        <v>2585</v>
      </c>
      <c r="G135" s="106">
        <v>2585</v>
      </c>
    </row>
    <row r="136" spans="1:7" ht="15.75" customHeight="1" thickBot="1">
      <c r="A136" s="12"/>
      <c r="B136" s="96"/>
      <c r="C136" s="99"/>
      <c r="D136" s="101"/>
      <c r="E136" s="103"/>
      <c r="F136" s="105"/>
      <c r="G136" s="107"/>
    </row>
    <row r="137" spans="1:7" ht="16.5" customHeight="1" thickBot="1">
      <c r="A137" s="12"/>
      <c r="B137" s="96"/>
      <c r="C137" s="57" t="s">
        <v>516</v>
      </c>
      <c r="D137" s="58" t="s">
        <v>496</v>
      </c>
      <c r="E137" s="63">
        <v>1</v>
      </c>
      <c r="F137" s="59">
        <v>1175</v>
      </c>
      <c r="G137" s="60">
        <v>1175</v>
      </c>
    </row>
    <row r="138" spans="1:7" ht="31.5" customHeight="1" thickBot="1">
      <c r="A138" s="12"/>
      <c r="B138" s="97"/>
      <c r="C138" s="57" t="s">
        <v>517</v>
      </c>
      <c r="D138" s="58" t="s">
        <v>496</v>
      </c>
      <c r="E138" s="63">
        <v>4</v>
      </c>
      <c r="F138" s="59">
        <v>3055</v>
      </c>
      <c r="G138" s="60">
        <v>12220</v>
      </c>
    </row>
    <row r="139" spans="1:7">
      <c r="A139" s="8"/>
      <c r="B139" s="9"/>
      <c r="C139" s="9" t="s">
        <v>8</v>
      </c>
      <c r="D139" s="9"/>
      <c r="E139" s="10"/>
      <c r="F139" s="11"/>
      <c r="G139" s="11">
        <f>SUM(G117:G138)</f>
        <v>120796.5</v>
      </c>
    </row>
    <row r="140" spans="1:7" ht="25.5">
      <c r="A140" s="3">
        <v>8</v>
      </c>
      <c r="B140" s="66" t="s">
        <v>495</v>
      </c>
      <c r="C140" s="28" t="s">
        <v>493</v>
      </c>
      <c r="D140" s="28" t="s">
        <v>7</v>
      </c>
      <c r="E140" s="29">
        <v>1</v>
      </c>
      <c r="F140" s="30">
        <v>4950</v>
      </c>
      <c r="G140" s="30">
        <v>4950</v>
      </c>
    </row>
    <row r="141" spans="1:7" hidden="1">
      <c r="A141" s="3"/>
      <c r="B141" s="2"/>
      <c r="C141" s="2"/>
      <c r="D141" s="2"/>
      <c r="E141" s="4"/>
      <c r="F141" s="5"/>
      <c r="G141" s="5"/>
    </row>
    <row r="142" spans="1:7" hidden="1">
      <c r="A142" s="3"/>
      <c r="B142" s="2"/>
      <c r="C142" s="2"/>
      <c r="D142" s="2"/>
      <c r="E142" s="15"/>
      <c r="F142" s="14"/>
      <c r="G142" s="5"/>
    </row>
    <row r="143" spans="1:7" hidden="1">
      <c r="A143" s="3"/>
      <c r="B143" s="2"/>
      <c r="C143" s="2"/>
      <c r="D143" s="2"/>
      <c r="E143" s="15"/>
      <c r="F143" s="14"/>
      <c r="G143" s="5"/>
    </row>
    <row r="144" spans="1:7" ht="48.75" hidden="1" customHeight="1">
      <c r="A144" s="3"/>
      <c r="B144" s="2"/>
      <c r="C144" s="2"/>
      <c r="D144" s="2"/>
      <c r="E144" s="15"/>
      <c r="F144" s="14"/>
      <c r="G144" s="5"/>
    </row>
    <row r="145" spans="1:7" hidden="1">
      <c r="A145" s="3"/>
      <c r="B145" s="2"/>
      <c r="C145" s="2"/>
      <c r="D145" s="2"/>
      <c r="E145" s="15"/>
      <c r="F145" s="14"/>
      <c r="G145" s="5"/>
    </row>
    <row r="146" spans="1:7" hidden="1">
      <c r="A146" s="3"/>
      <c r="B146" s="2"/>
      <c r="C146" s="2"/>
      <c r="D146" s="2"/>
      <c r="E146" s="15"/>
      <c r="F146" s="14"/>
      <c r="G146" s="5"/>
    </row>
    <row r="147" spans="1:7" hidden="1">
      <c r="A147" s="3"/>
      <c r="B147" s="2"/>
      <c r="C147" s="2"/>
      <c r="D147" s="2"/>
      <c r="E147" s="15"/>
      <c r="F147" s="14"/>
      <c r="G147" s="5"/>
    </row>
    <row r="148" spans="1:7" ht="47.25" hidden="1" customHeight="1">
      <c r="A148" s="3"/>
      <c r="B148" s="2"/>
      <c r="C148" s="2"/>
      <c r="D148" s="2"/>
      <c r="E148" s="15"/>
      <c r="F148" s="14"/>
      <c r="G148" s="5"/>
    </row>
    <row r="149" spans="1:7" hidden="1">
      <c r="A149" s="3"/>
      <c r="B149" s="2"/>
      <c r="C149" s="2"/>
      <c r="D149" s="2"/>
      <c r="E149" s="15"/>
      <c r="F149" s="14"/>
      <c r="G149" s="5"/>
    </row>
    <row r="150" spans="1:7" hidden="1">
      <c r="A150" s="3"/>
      <c r="B150" s="2"/>
      <c r="C150" s="2"/>
      <c r="D150" s="2"/>
      <c r="E150" s="15"/>
      <c r="F150" s="14"/>
      <c r="G150" s="5"/>
    </row>
    <row r="151" spans="1:7" hidden="1">
      <c r="A151" s="3"/>
      <c r="B151" s="2"/>
      <c r="C151" s="2"/>
      <c r="D151" s="2"/>
      <c r="E151" s="15"/>
      <c r="F151" s="14"/>
      <c r="G151" s="5"/>
    </row>
    <row r="152" spans="1:7" hidden="1">
      <c r="A152" s="3"/>
      <c r="B152" s="2"/>
      <c r="C152" s="2"/>
      <c r="D152" s="2"/>
      <c r="E152" s="15"/>
      <c r="F152" s="14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>
      <c r="A154" s="8"/>
      <c r="B154" s="9"/>
      <c r="C154" s="9" t="s">
        <v>8</v>
      </c>
      <c r="D154" s="9"/>
      <c r="E154" s="10"/>
      <c r="F154" s="11"/>
      <c r="G154" s="11">
        <f>SUM(G140:G153)</f>
        <v>4950</v>
      </c>
    </row>
    <row r="155" spans="1:7">
      <c r="A155" s="3">
        <v>8</v>
      </c>
      <c r="B155" s="86" t="s">
        <v>312</v>
      </c>
      <c r="C155" s="2" t="s">
        <v>490</v>
      </c>
      <c r="D155" s="2" t="s">
        <v>135</v>
      </c>
      <c r="E155" s="4">
        <v>4</v>
      </c>
      <c r="F155" s="5">
        <v>200</v>
      </c>
      <c r="G155" s="5">
        <v>800</v>
      </c>
    </row>
    <row r="156" spans="1:7">
      <c r="A156" s="3"/>
      <c r="B156" s="87"/>
      <c r="C156" s="28" t="s">
        <v>404</v>
      </c>
      <c r="D156" s="28" t="s">
        <v>7</v>
      </c>
      <c r="E156" s="29">
        <v>2</v>
      </c>
      <c r="F156" s="30">
        <v>4950</v>
      </c>
      <c r="G156" s="30">
        <v>9900</v>
      </c>
    </row>
    <row r="157" spans="1:7" hidden="1">
      <c r="A157" s="3"/>
      <c r="B157" s="2"/>
      <c r="C157" s="2"/>
      <c r="D157" s="2"/>
      <c r="E157" s="15"/>
      <c r="F157" s="14"/>
      <c r="G157" s="5"/>
    </row>
    <row r="158" spans="1:7" hidden="1">
      <c r="A158" s="3"/>
      <c r="B158" s="2"/>
      <c r="C158" s="2"/>
      <c r="D158" s="2"/>
      <c r="E158" s="15"/>
      <c r="F158" s="14"/>
      <c r="G158" s="5"/>
    </row>
    <row r="159" spans="1:7" ht="48.75" hidden="1" customHeight="1">
      <c r="A159" s="3"/>
      <c r="B159" s="2"/>
      <c r="C159" s="2"/>
      <c r="D159" s="2"/>
      <c r="E159" s="15"/>
      <c r="F159" s="14"/>
      <c r="G159" s="5"/>
    </row>
    <row r="160" spans="1:7" hidden="1">
      <c r="A160" s="3"/>
      <c r="B160" s="2"/>
      <c r="C160" s="2"/>
      <c r="D160" s="2"/>
      <c r="E160" s="15"/>
      <c r="F160" s="14"/>
      <c r="G160" s="5"/>
    </row>
    <row r="161" spans="1:7" hidden="1">
      <c r="A161" s="3"/>
      <c r="B161" s="2"/>
      <c r="C161" s="2"/>
      <c r="D161" s="2"/>
      <c r="E161" s="15"/>
      <c r="F161" s="14"/>
      <c r="G161" s="5"/>
    </row>
    <row r="162" spans="1:7" hidden="1">
      <c r="A162" s="3"/>
      <c r="B162" s="2"/>
      <c r="C162" s="2"/>
      <c r="D162" s="2"/>
      <c r="E162" s="15"/>
      <c r="F162" s="14"/>
      <c r="G162" s="5"/>
    </row>
    <row r="163" spans="1:7" ht="47.25" hidden="1" customHeight="1">
      <c r="A163" s="3"/>
      <c r="B163" s="2"/>
      <c r="C163" s="2"/>
      <c r="D163" s="2"/>
      <c r="E163" s="15"/>
      <c r="F163" s="14"/>
      <c r="G163" s="5"/>
    </row>
    <row r="164" spans="1:7" hidden="1">
      <c r="A164" s="3"/>
      <c r="B164" s="2"/>
      <c r="C164" s="2"/>
      <c r="D164" s="2"/>
      <c r="E164" s="15"/>
      <c r="F164" s="14"/>
      <c r="G164" s="5"/>
    </row>
    <row r="165" spans="1:7" hidden="1">
      <c r="A165" s="3"/>
      <c r="B165" s="2"/>
      <c r="C165" s="2"/>
      <c r="D165" s="2"/>
      <c r="E165" s="15"/>
      <c r="F165" s="14"/>
      <c r="G165" s="5"/>
    </row>
    <row r="166" spans="1:7" hidden="1">
      <c r="A166" s="3"/>
      <c r="B166" s="2"/>
      <c r="C166" s="2"/>
      <c r="D166" s="2"/>
      <c r="E166" s="15"/>
      <c r="F166" s="14"/>
      <c r="G166" s="5"/>
    </row>
    <row r="167" spans="1:7" hidden="1">
      <c r="A167" s="3"/>
      <c r="B167" s="2"/>
      <c r="C167" s="2"/>
      <c r="D167" s="2"/>
      <c r="E167" s="15"/>
      <c r="F167" s="14"/>
      <c r="G167" s="5"/>
    </row>
    <row r="168" spans="1:7" hidden="1">
      <c r="A168" s="3"/>
      <c r="B168" s="2"/>
      <c r="C168" s="2"/>
      <c r="D168" s="2"/>
      <c r="E168" s="4"/>
      <c r="F168" s="5"/>
      <c r="G168" s="5"/>
    </row>
    <row r="169" spans="1:7">
      <c r="A169" s="8"/>
      <c r="B169" s="9"/>
      <c r="C169" s="9" t="s">
        <v>8</v>
      </c>
      <c r="D169" s="9"/>
      <c r="E169" s="10"/>
      <c r="F169" s="11"/>
      <c r="G169" s="11">
        <f>SUM(G155:G168)</f>
        <v>10700</v>
      </c>
    </row>
    <row r="170" spans="1:7" ht="18.75" customHeight="1">
      <c r="A170" s="12">
        <v>9</v>
      </c>
      <c r="B170" s="81" t="s">
        <v>198</v>
      </c>
      <c r="C170" s="2" t="s">
        <v>491</v>
      </c>
      <c r="D170" s="2" t="s">
        <v>350</v>
      </c>
      <c r="E170" s="4">
        <v>45</v>
      </c>
      <c r="F170" s="5">
        <v>732</v>
      </c>
      <c r="G170" s="5">
        <v>32940</v>
      </c>
    </row>
    <row r="171" spans="1:7" ht="17.25" customHeight="1">
      <c r="A171" s="12"/>
      <c r="B171" s="83"/>
      <c r="C171" s="2" t="s">
        <v>492</v>
      </c>
      <c r="D171" s="2" t="s">
        <v>350</v>
      </c>
      <c r="E171" s="4">
        <v>6</v>
      </c>
      <c r="F171" s="5">
        <v>3000</v>
      </c>
      <c r="G171" s="5">
        <v>18000</v>
      </c>
    </row>
    <row r="172" spans="1:7">
      <c r="A172" s="8"/>
      <c r="B172" s="9"/>
      <c r="C172" s="9" t="s">
        <v>8</v>
      </c>
      <c r="D172" s="9"/>
      <c r="E172" s="10"/>
      <c r="F172" s="11"/>
      <c r="G172" s="11">
        <f>SUM(G170:G171)</f>
        <v>50940</v>
      </c>
    </row>
    <row r="173" spans="1:7" hidden="1">
      <c r="A173" s="12"/>
      <c r="B173" s="13"/>
      <c r="C173" s="2"/>
      <c r="D173" s="2"/>
      <c r="E173" s="4"/>
      <c r="F173" s="5"/>
      <c r="G173" s="5"/>
    </row>
    <row r="174" spans="1:7" hidden="1">
      <c r="A174" s="8"/>
      <c r="B174" s="9"/>
      <c r="C174" s="9" t="s">
        <v>8</v>
      </c>
      <c r="D174" s="9"/>
      <c r="E174" s="10"/>
      <c r="F174" s="11"/>
      <c r="G174" s="11">
        <f>SUM(G173)</f>
        <v>0</v>
      </c>
    </row>
    <row r="175" spans="1:7" hidden="1">
      <c r="A175" s="12"/>
      <c r="B175" s="13"/>
      <c r="C175" s="2"/>
      <c r="D175" s="2"/>
      <c r="E175" s="4"/>
      <c r="F175" s="5"/>
      <c r="G175" s="5"/>
    </row>
    <row r="176" spans="1:7" hidden="1">
      <c r="A176" s="3"/>
      <c r="B176" s="2"/>
      <c r="C176" s="16"/>
      <c r="D176" s="2"/>
      <c r="E176" s="4"/>
      <c r="F176" s="5"/>
      <c r="G176" s="5"/>
    </row>
    <row r="177" spans="1:7" hidden="1">
      <c r="A177" s="3"/>
      <c r="B177" s="2"/>
      <c r="C177" s="2"/>
      <c r="D177" s="2"/>
      <c r="E177" s="4"/>
      <c r="F177" s="5"/>
      <c r="G177" s="5"/>
    </row>
    <row r="178" spans="1:7" ht="50.25" hidden="1" customHeight="1">
      <c r="A178" s="3"/>
      <c r="B178" s="2"/>
      <c r="C178" s="2"/>
      <c r="D178" s="2"/>
      <c r="E178" s="4"/>
      <c r="F178" s="5"/>
      <c r="G178" s="5"/>
    </row>
    <row r="179" spans="1:7" hidden="1">
      <c r="A179" s="3"/>
      <c r="B179" s="2"/>
      <c r="C179" s="2"/>
      <c r="D179" s="2"/>
      <c r="E179" s="4"/>
      <c r="F179" s="5"/>
      <c r="G179" s="5"/>
    </row>
    <row r="180" spans="1:7" hidden="1">
      <c r="A180" s="3"/>
      <c r="B180" s="2"/>
      <c r="C180" s="2"/>
      <c r="D180" s="2"/>
      <c r="E180" s="15"/>
      <c r="F180" s="14"/>
      <c r="G180" s="5"/>
    </row>
    <row r="181" spans="1:7" ht="15.75" hidden="1">
      <c r="A181" s="3"/>
      <c r="B181" s="2"/>
      <c r="C181" s="25"/>
      <c r="D181" s="2"/>
      <c r="E181" s="15"/>
      <c r="F181" s="14"/>
      <c r="G181" s="5"/>
    </row>
    <row r="182" spans="1:7" hidden="1">
      <c r="A182" s="3"/>
      <c r="B182" s="2"/>
      <c r="C182" s="2"/>
      <c r="D182" s="2"/>
      <c r="E182" s="15"/>
      <c r="F182" s="5"/>
      <c r="G182" s="5"/>
    </row>
    <row r="183" spans="1:7" hidden="1">
      <c r="A183" s="3"/>
      <c r="B183" s="2"/>
      <c r="C183" s="2"/>
      <c r="D183" s="2"/>
      <c r="E183" s="4"/>
      <c r="F183" s="5"/>
      <c r="G183" s="5"/>
    </row>
    <row r="184" spans="1:7" ht="45.75" hidden="1" customHeight="1">
      <c r="A184" s="3"/>
      <c r="B184" s="2"/>
      <c r="C184" s="2"/>
      <c r="D184" s="2"/>
      <c r="E184" s="4"/>
      <c r="F184" s="5"/>
      <c r="G184" s="5"/>
    </row>
    <row r="185" spans="1:7" hidden="1">
      <c r="A185" s="3"/>
      <c r="B185" s="2"/>
      <c r="C185" s="2"/>
      <c r="D185" s="2"/>
      <c r="E185" s="4"/>
      <c r="F185" s="5"/>
      <c r="G185" s="5"/>
    </row>
    <row r="186" spans="1:7" hidden="1">
      <c r="A186" s="8"/>
      <c r="B186" s="9"/>
      <c r="C186" s="9" t="s">
        <v>8</v>
      </c>
      <c r="D186" s="9"/>
      <c r="E186" s="10"/>
      <c r="F186" s="11"/>
      <c r="G186" s="11">
        <f>SUM(G174:G185)</f>
        <v>0</v>
      </c>
    </row>
    <row r="187" spans="1:7" hidden="1">
      <c r="A187" s="12">
        <v>8</v>
      </c>
      <c r="B187" s="13"/>
      <c r="C187" s="2"/>
      <c r="D187" s="2"/>
      <c r="E187" s="4"/>
      <c r="F187" s="5"/>
      <c r="G187" s="14"/>
    </row>
    <row r="188" spans="1:7" hidden="1">
      <c r="A188" s="12"/>
      <c r="B188" s="13"/>
      <c r="C188" s="2"/>
      <c r="D188" s="2"/>
      <c r="E188" s="4"/>
      <c r="F188" s="5"/>
      <c r="G188" s="14"/>
    </row>
    <row r="189" spans="1:7" hidden="1">
      <c r="A189" s="12"/>
      <c r="B189" s="13"/>
      <c r="C189" s="2"/>
      <c r="D189" s="2"/>
      <c r="E189" s="15"/>
      <c r="F189" s="14"/>
      <c r="G189" s="14"/>
    </row>
    <row r="190" spans="1:7" ht="45.75" hidden="1" customHeight="1">
      <c r="A190" s="12"/>
      <c r="B190" s="13"/>
      <c r="C190" s="2"/>
      <c r="D190" s="2"/>
      <c r="E190" s="15"/>
      <c r="F190" s="14"/>
      <c r="G190" s="14"/>
    </row>
    <row r="191" spans="1:7" hidden="1">
      <c r="A191" s="12"/>
      <c r="B191" s="13"/>
      <c r="C191" s="2"/>
      <c r="D191" s="2"/>
      <c r="E191" s="15"/>
      <c r="F191" s="14"/>
      <c r="G191" s="14"/>
    </row>
    <row r="192" spans="1:7" hidden="1">
      <c r="A192" s="12"/>
      <c r="B192" s="13"/>
      <c r="C192" s="2"/>
      <c r="D192" s="2"/>
      <c r="E192" s="15"/>
      <c r="F192" s="14"/>
      <c r="G192" s="14"/>
    </row>
    <row r="193" spans="1:7" hidden="1">
      <c r="A193" s="12"/>
      <c r="B193" s="13"/>
      <c r="C193" s="2"/>
      <c r="D193" s="2"/>
      <c r="E193" s="15"/>
      <c r="F193" s="14"/>
      <c r="G193" s="14"/>
    </row>
    <row r="194" spans="1:7" hidden="1">
      <c r="A194" s="12"/>
      <c r="B194" s="13"/>
      <c r="C194" s="2"/>
      <c r="D194" s="2"/>
      <c r="E194" s="15"/>
      <c r="F194" s="14"/>
      <c r="G194" s="14"/>
    </row>
    <row r="195" spans="1:7" hidden="1">
      <c r="A195" s="12"/>
      <c r="B195" s="13"/>
      <c r="C195" s="2"/>
      <c r="D195" s="2"/>
      <c r="E195" s="15"/>
      <c r="F195" s="14"/>
      <c r="G195" s="14"/>
    </row>
    <row r="196" spans="1:7" ht="45" hidden="1" customHeight="1">
      <c r="A196" s="12"/>
      <c r="B196" s="13"/>
      <c r="C196" s="2"/>
      <c r="D196" s="2"/>
      <c r="E196" s="15"/>
      <c r="F196" s="14"/>
      <c r="G196" s="14"/>
    </row>
    <row r="197" spans="1:7" hidden="1">
      <c r="A197" s="12"/>
      <c r="B197" s="13"/>
      <c r="C197" s="2"/>
      <c r="D197" s="2"/>
      <c r="E197" s="15"/>
      <c r="F197" s="14"/>
      <c r="G197" s="14"/>
    </row>
    <row r="198" spans="1:7" hidden="1">
      <c r="A198" s="12"/>
      <c r="B198" s="13"/>
      <c r="C198" s="2"/>
      <c r="D198" s="2"/>
      <c r="E198" s="15"/>
      <c r="F198" s="14"/>
      <c r="G198" s="14"/>
    </row>
    <row r="199" spans="1:7" hidden="1">
      <c r="A199" s="12"/>
      <c r="B199" s="13"/>
      <c r="C199" s="2"/>
      <c r="D199" s="2"/>
      <c r="E199" s="15"/>
      <c r="F199" s="14"/>
      <c r="G199" s="14"/>
    </row>
    <row r="200" spans="1:7" hidden="1">
      <c r="A200" s="12"/>
      <c r="B200" s="13"/>
      <c r="C200" s="2"/>
      <c r="D200" s="2"/>
      <c r="E200" s="15"/>
      <c r="F200" s="14"/>
      <c r="G200" s="14"/>
    </row>
    <row r="201" spans="1:7" ht="49.5" hidden="1" customHeight="1">
      <c r="A201" s="12"/>
      <c r="B201" s="13"/>
      <c r="C201" s="2"/>
      <c r="D201" s="2"/>
      <c r="E201" s="4"/>
      <c r="F201" s="5"/>
      <c r="G201" s="5"/>
    </row>
    <row r="202" spans="1:7" hidden="1">
      <c r="A202" s="8"/>
      <c r="B202" s="9"/>
      <c r="C202" s="9" t="s">
        <v>8</v>
      </c>
      <c r="D202" s="9"/>
      <c r="E202" s="10"/>
      <c r="F202" s="11"/>
      <c r="G202" s="11">
        <f>SUM(G187:G201)</f>
        <v>0</v>
      </c>
    </row>
    <row r="203" spans="1:7" hidden="1">
      <c r="A203" s="3">
        <v>9</v>
      </c>
      <c r="B203" s="2"/>
      <c r="C203" s="2"/>
      <c r="D203" s="2"/>
      <c r="E203" s="4"/>
      <c r="F203" s="5"/>
      <c r="G203" s="5"/>
    </row>
    <row r="204" spans="1:7" hidden="1">
      <c r="A204" s="3"/>
      <c r="B204" s="2"/>
      <c r="C204" s="2"/>
      <c r="D204" s="2"/>
      <c r="E204" s="4"/>
      <c r="F204" s="5"/>
      <c r="G204" s="5"/>
    </row>
    <row r="205" spans="1:7" hidden="1">
      <c r="A205" s="3"/>
      <c r="B205" s="2"/>
      <c r="C205" s="2"/>
      <c r="D205" s="2"/>
      <c r="E205" s="4"/>
      <c r="F205" s="5"/>
      <c r="G205" s="5"/>
    </row>
    <row r="206" spans="1:7" hidden="1">
      <c r="A206" s="3"/>
      <c r="B206" s="2"/>
      <c r="C206" s="2"/>
      <c r="D206" s="2"/>
      <c r="E206" s="4"/>
      <c r="F206" s="5"/>
      <c r="G206" s="5"/>
    </row>
    <row r="207" spans="1:7" hidden="1">
      <c r="A207" s="3"/>
      <c r="B207" s="2"/>
      <c r="C207" s="2"/>
      <c r="D207" s="2"/>
      <c r="E207" s="4"/>
      <c r="F207" s="5"/>
      <c r="G207" s="5"/>
    </row>
    <row r="208" spans="1:7" ht="45" hidden="1" customHeight="1">
      <c r="A208" s="3"/>
      <c r="B208" s="2"/>
      <c r="C208" s="2"/>
      <c r="D208" s="2"/>
      <c r="E208" s="4"/>
      <c r="F208" s="5"/>
      <c r="G208" s="5"/>
    </row>
    <row r="209" spans="1:7" hidden="1">
      <c r="A209" s="3"/>
      <c r="B209" s="2"/>
      <c r="C209" s="2"/>
      <c r="D209" s="2"/>
      <c r="E209" s="4"/>
      <c r="F209" s="5"/>
      <c r="G209" s="5"/>
    </row>
    <row r="210" spans="1:7" hidden="1">
      <c r="A210" s="3"/>
      <c r="B210" s="2"/>
      <c r="C210" s="2"/>
      <c r="D210" s="2"/>
      <c r="E210" s="4"/>
      <c r="F210" s="5"/>
      <c r="G210" s="5"/>
    </row>
    <row r="211" spans="1:7" hidden="1">
      <c r="A211" s="3"/>
      <c r="B211" s="2"/>
      <c r="C211" s="2"/>
      <c r="D211" s="2"/>
      <c r="E211" s="4"/>
      <c r="F211" s="5"/>
      <c r="G211" s="5"/>
    </row>
    <row r="212" spans="1:7" hidden="1">
      <c r="A212" s="3"/>
      <c r="B212" s="2"/>
      <c r="C212" s="2"/>
      <c r="D212" s="2"/>
      <c r="E212" s="4"/>
      <c r="F212" s="5"/>
      <c r="G212" s="5"/>
    </row>
    <row r="213" spans="1:7" hidden="1">
      <c r="A213" s="3"/>
      <c r="B213" s="2"/>
      <c r="C213" s="2"/>
      <c r="D213" s="2"/>
      <c r="E213" s="4"/>
      <c r="F213" s="5"/>
      <c r="G213" s="5"/>
    </row>
    <row r="214" spans="1:7" hidden="1">
      <c r="A214" s="3"/>
      <c r="B214" s="2"/>
      <c r="C214" s="2"/>
      <c r="D214" s="2"/>
      <c r="E214" s="4"/>
      <c r="F214" s="5"/>
      <c r="G214" s="5"/>
    </row>
    <row r="215" spans="1:7" hidden="1">
      <c r="A215" s="3"/>
      <c r="B215" s="2"/>
      <c r="C215" s="2"/>
      <c r="D215" s="2"/>
      <c r="E215" s="4"/>
      <c r="F215" s="5"/>
      <c r="G215" s="5"/>
    </row>
    <row r="216" spans="1:7" hidden="1">
      <c r="A216" s="3"/>
      <c r="B216" s="2"/>
      <c r="C216" s="2"/>
      <c r="D216" s="2"/>
      <c r="E216" s="4"/>
      <c r="F216" s="5"/>
      <c r="G216" s="5"/>
    </row>
    <row r="217" spans="1:7" hidden="1">
      <c r="A217" s="3"/>
      <c r="B217" s="2"/>
      <c r="C217" s="2"/>
      <c r="D217" s="2"/>
      <c r="E217" s="4"/>
      <c r="F217" s="5"/>
      <c r="G217" s="5"/>
    </row>
    <row r="218" spans="1:7" hidden="1">
      <c r="A218" s="3"/>
      <c r="B218" s="2"/>
      <c r="C218" s="2"/>
      <c r="D218" s="2"/>
      <c r="E218" s="4"/>
      <c r="F218" s="5"/>
      <c r="G218" s="5"/>
    </row>
    <row r="219" spans="1:7" hidden="1">
      <c r="A219" s="8"/>
      <c r="B219" s="9"/>
      <c r="C219" s="9" t="s">
        <v>8</v>
      </c>
      <c r="D219" s="9"/>
      <c r="E219" s="10"/>
      <c r="F219" s="11"/>
      <c r="G219" s="11">
        <f>SUM(G203:G218)</f>
        <v>0</v>
      </c>
    </row>
    <row r="220" spans="1:7" ht="46.5" hidden="1" customHeight="1">
      <c r="A220" s="12"/>
      <c r="B220" s="13"/>
      <c r="C220" s="2"/>
      <c r="D220" s="2"/>
      <c r="E220" s="4"/>
      <c r="F220" s="5"/>
      <c r="G220" s="5"/>
    </row>
    <row r="221" spans="1:7" hidden="1">
      <c r="A221" s="8"/>
      <c r="B221" s="9"/>
      <c r="C221" s="9" t="s">
        <v>8</v>
      </c>
      <c r="D221" s="9"/>
      <c r="E221" s="10"/>
      <c r="F221" s="11"/>
      <c r="G221" s="11">
        <f>SUM(G220)</f>
        <v>0</v>
      </c>
    </row>
    <row r="222" spans="1:7" s="17" customFormat="1" hidden="1">
      <c r="A222" s="12"/>
      <c r="B222" s="13"/>
      <c r="C222" s="2"/>
      <c r="D222" s="2"/>
      <c r="E222" s="4"/>
      <c r="F222" s="5"/>
      <c r="G222" s="5"/>
    </row>
    <row r="223" spans="1:7" hidden="1">
      <c r="A223" s="8"/>
      <c r="B223" s="9"/>
      <c r="C223" s="9" t="s">
        <v>8</v>
      </c>
      <c r="D223" s="9"/>
      <c r="E223" s="10"/>
      <c r="F223" s="11"/>
      <c r="G223" s="11">
        <f>SUM(G222)</f>
        <v>0</v>
      </c>
    </row>
    <row r="224" spans="1:7" hidden="1">
      <c r="A224" s="3">
        <v>10</v>
      </c>
      <c r="B224" s="2"/>
      <c r="C224" s="2"/>
      <c r="D224" s="2"/>
      <c r="E224" s="4"/>
      <c r="F224" s="5"/>
      <c r="G224" s="14"/>
    </row>
    <row r="225" spans="1:7" ht="47.25" hidden="1" customHeight="1">
      <c r="A225" s="3"/>
      <c r="B225" s="2"/>
      <c r="C225" s="2"/>
      <c r="D225" s="2"/>
      <c r="E225" s="4"/>
      <c r="F225" s="5"/>
      <c r="G225" s="14"/>
    </row>
    <row r="226" spans="1:7" hidden="1">
      <c r="A226" s="3"/>
      <c r="B226" s="2"/>
      <c r="C226" s="2"/>
      <c r="D226" s="2"/>
      <c r="E226" s="15"/>
      <c r="F226" s="14"/>
      <c r="G226" s="14"/>
    </row>
    <row r="227" spans="1:7" hidden="1">
      <c r="A227" s="3"/>
      <c r="B227" s="2"/>
      <c r="C227" s="2"/>
      <c r="D227" s="2"/>
      <c r="E227" s="15"/>
      <c r="F227" s="14"/>
      <c r="G227" s="14"/>
    </row>
    <row r="228" spans="1:7" hidden="1">
      <c r="A228" s="3"/>
      <c r="B228" s="2"/>
      <c r="C228" s="2"/>
      <c r="D228" s="2"/>
      <c r="E228" s="15"/>
      <c r="F228" s="14"/>
      <c r="G228" s="14"/>
    </row>
    <row r="229" spans="1:7" hidden="1">
      <c r="A229" s="3"/>
      <c r="B229" s="2"/>
      <c r="C229" s="2"/>
      <c r="D229" s="2"/>
      <c r="E229" s="15"/>
      <c r="F229" s="14"/>
      <c r="G229" s="14"/>
    </row>
    <row r="230" spans="1:7" hidden="1">
      <c r="A230" s="3"/>
      <c r="B230" s="2"/>
      <c r="C230" s="2"/>
      <c r="D230" s="2"/>
      <c r="E230" s="15"/>
      <c r="F230" s="14"/>
      <c r="G230" s="14"/>
    </row>
    <row r="231" spans="1:7" hidden="1">
      <c r="A231" s="3"/>
      <c r="B231" s="2"/>
      <c r="C231" s="2"/>
      <c r="D231" s="2"/>
      <c r="E231" s="15"/>
      <c r="F231" s="14"/>
      <c r="G231" s="14"/>
    </row>
    <row r="232" spans="1:7" hidden="1">
      <c r="A232" s="3"/>
      <c r="B232" s="2"/>
      <c r="C232" s="2"/>
      <c r="D232" s="2"/>
      <c r="E232" s="15"/>
      <c r="F232" s="14"/>
      <c r="G232" s="14"/>
    </row>
    <row r="233" spans="1:7" hidden="1">
      <c r="A233" s="3"/>
      <c r="B233" s="2"/>
      <c r="C233" s="2"/>
      <c r="D233" s="2"/>
      <c r="E233" s="15"/>
      <c r="F233" s="14"/>
      <c r="G233" s="14"/>
    </row>
    <row r="234" spans="1:7" hidden="1">
      <c r="A234" s="3"/>
      <c r="B234" s="2"/>
      <c r="C234" s="2"/>
      <c r="D234" s="2"/>
      <c r="E234" s="15"/>
      <c r="F234" s="14"/>
      <c r="G234" s="14"/>
    </row>
    <row r="235" spans="1:7" hidden="1">
      <c r="A235" s="3"/>
      <c r="B235" s="2"/>
      <c r="C235" s="2"/>
      <c r="D235" s="2"/>
      <c r="E235" s="15"/>
      <c r="F235" s="14"/>
      <c r="G235" s="14"/>
    </row>
    <row r="236" spans="1:7" hidden="1">
      <c r="A236" s="3"/>
      <c r="B236" s="2"/>
      <c r="C236" s="2"/>
      <c r="D236" s="2"/>
      <c r="E236" s="15"/>
      <c r="F236" s="14"/>
      <c r="G236" s="14"/>
    </row>
    <row r="237" spans="1:7" hidden="1">
      <c r="A237" s="3"/>
      <c r="B237" s="2"/>
      <c r="C237" s="2"/>
      <c r="D237" s="2"/>
      <c r="E237" s="4"/>
      <c r="F237" s="5"/>
      <c r="G237" s="5"/>
    </row>
    <row r="238" spans="1:7" hidden="1">
      <c r="A238" s="8"/>
      <c r="B238" s="9"/>
      <c r="C238" s="9" t="s">
        <v>8</v>
      </c>
      <c r="D238" s="9"/>
      <c r="E238" s="10"/>
      <c r="F238" s="11"/>
      <c r="G238" s="11">
        <f>SUM(G224:G237)</f>
        <v>0</v>
      </c>
    </row>
    <row r="239" spans="1:7" hidden="1">
      <c r="A239" s="12"/>
      <c r="B239" s="13"/>
      <c r="C239" s="2"/>
      <c r="D239" s="2"/>
      <c r="E239" s="4"/>
      <c r="F239" s="5"/>
      <c r="G239" s="5"/>
    </row>
    <row r="240" spans="1:7" hidden="1">
      <c r="A240" s="8"/>
      <c r="B240" s="9"/>
      <c r="C240" s="9" t="s">
        <v>8</v>
      </c>
      <c r="D240" s="9"/>
      <c r="E240" s="10"/>
      <c r="F240" s="11"/>
      <c r="G240" s="11">
        <f>SUM(G239)</f>
        <v>0</v>
      </c>
    </row>
    <row r="241" spans="1:7" hidden="1">
      <c r="A241" s="12"/>
      <c r="B241" s="13"/>
      <c r="C241" s="2"/>
      <c r="D241" s="2"/>
      <c r="E241" s="4"/>
      <c r="F241" s="5"/>
      <c r="G241" s="5"/>
    </row>
    <row r="242" spans="1:7" hidden="1">
      <c r="A242" s="8"/>
      <c r="B242" s="9"/>
      <c r="C242" s="9" t="s">
        <v>8</v>
      </c>
      <c r="D242" s="9"/>
      <c r="E242" s="10"/>
      <c r="F242" s="11"/>
      <c r="G242" s="11">
        <f>SUM(G241)</f>
        <v>0</v>
      </c>
    </row>
    <row r="243" spans="1:7" hidden="1">
      <c r="A243" s="3">
        <v>11</v>
      </c>
      <c r="B243" s="2"/>
      <c r="C243" s="2"/>
      <c r="D243" s="2"/>
      <c r="E243" s="4"/>
      <c r="F243" s="5"/>
      <c r="G243" s="14"/>
    </row>
    <row r="244" spans="1:7" hidden="1">
      <c r="A244" s="3"/>
      <c r="B244" s="2"/>
      <c r="C244" s="2"/>
      <c r="D244" s="2"/>
      <c r="E244" s="4"/>
      <c r="F244" s="5"/>
      <c r="G244" s="14"/>
    </row>
    <row r="245" spans="1:7" hidden="1">
      <c r="A245" s="3"/>
      <c r="B245" s="2"/>
      <c r="C245" s="2"/>
      <c r="D245" s="2"/>
      <c r="E245" s="4"/>
      <c r="F245" s="5"/>
      <c r="G245" s="14"/>
    </row>
    <row r="246" spans="1:7" hidden="1">
      <c r="A246" s="3"/>
      <c r="B246" s="2"/>
      <c r="C246" s="2"/>
      <c r="D246" s="2"/>
      <c r="E246" s="4"/>
      <c r="F246" s="5"/>
      <c r="G246" s="14"/>
    </row>
    <row r="247" spans="1:7" hidden="1">
      <c r="A247" s="3"/>
      <c r="B247" s="2"/>
      <c r="C247" s="2"/>
      <c r="D247" s="2"/>
      <c r="E247" s="15"/>
      <c r="F247" s="14"/>
      <c r="G247" s="14"/>
    </row>
    <row r="248" spans="1:7" hidden="1">
      <c r="A248" s="3"/>
      <c r="B248" s="2"/>
      <c r="C248" s="2"/>
      <c r="D248" s="2"/>
      <c r="E248" s="15"/>
      <c r="F248" s="14"/>
      <c r="G248" s="14"/>
    </row>
    <row r="249" spans="1:7" hidden="1">
      <c r="A249" s="3"/>
      <c r="B249" s="2"/>
      <c r="C249" s="2"/>
      <c r="D249" s="2"/>
      <c r="E249" s="15"/>
      <c r="F249" s="14"/>
      <c r="G249" s="14"/>
    </row>
    <row r="250" spans="1:7" hidden="1">
      <c r="A250" s="3"/>
      <c r="B250" s="2"/>
      <c r="C250" s="2"/>
      <c r="D250" s="2"/>
      <c r="E250" s="15"/>
      <c r="F250" s="14"/>
      <c r="G250" s="14"/>
    </row>
    <row r="251" spans="1:7" hidden="1">
      <c r="A251" s="3"/>
      <c r="B251" s="2"/>
      <c r="C251" s="2"/>
      <c r="D251" s="2"/>
      <c r="E251" s="15"/>
      <c r="F251" s="14"/>
      <c r="G251" s="14"/>
    </row>
    <row r="252" spans="1:7" hidden="1">
      <c r="A252" s="3"/>
      <c r="B252" s="2"/>
      <c r="C252" s="2"/>
      <c r="D252" s="2"/>
      <c r="E252" s="15"/>
      <c r="F252" s="14"/>
      <c r="G252" s="14"/>
    </row>
    <row r="253" spans="1:7" hidden="1">
      <c r="A253" s="3"/>
      <c r="B253" s="2"/>
      <c r="C253" s="2"/>
      <c r="D253" s="2"/>
      <c r="E253" s="15"/>
      <c r="F253" s="14"/>
      <c r="G253" s="14"/>
    </row>
    <row r="254" spans="1:7" hidden="1">
      <c r="A254" s="3"/>
      <c r="B254" s="2"/>
      <c r="C254" s="2"/>
      <c r="D254" s="2"/>
      <c r="E254" s="15"/>
      <c r="F254" s="14"/>
      <c r="G254" s="14"/>
    </row>
    <row r="255" spans="1:7" hidden="1">
      <c r="A255" s="3"/>
      <c r="B255" s="2"/>
      <c r="C255" s="2"/>
      <c r="D255" s="2"/>
      <c r="E255" s="15"/>
      <c r="F255" s="14"/>
      <c r="G255" s="14"/>
    </row>
    <row r="256" spans="1:7" hidden="1">
      <c r="A256" s="3"/>
      <c r="B256" s="2"/>
      <c r="C256" s="2"/>
      <c r="D256" s="2"/>
      <c r="E256" s="15"/>
      <c r="F256" s="14"/>
      <c r="G256" s="14"/>
    </row>
    <row r="257" spans="1:8" hidden="1">
      <c r="A257" s="3"/>
      <c r="B257" s="2"/>
      <c r="C257" s="2"/>
      <c r="D257" s="2"/>
      <c r="E257" s="15"/>
      <c r="F257" s="14"/>
      <c r="G257" s="14"/>
    </row>
    <row r="258" spans="1:8" hidden="1">
      <c r="A258" s="3"/>
      <c r="B258" s="2"/>
      <c r="C258" s="2"/>
      <c r="D258" s="2"/>
      <c r="E258" s="4"/>
      <c r="F258" s="5"/>
      <c r="G258" s="5"/>
    </row>
    <row r="259" spans="1:8" hidden="1">
      <c r="A259" s="8"/>
      <c r="B259" s="9"/>
      <c r="C259" s="9" t="s">
        <v>8</v>
      </c>
      <c r="D259" s="9"/>
      <c r="E259" s="10"/>
      <c r="F259" s="11"/>
      <c r="G259" s="11">
        <f>SUM(G243:G258)</f>
        <v>0</v>
      </c>
    </row>
    <row r="260" spans="1:8" hidden="1">
      <c r="A260" s="12"/>
      <c r="B260" s="13"/>
      <c r="C260" s="2"/>
      <c r="D260" s="2"/>
      <c r="E260" s="4"/>
      <c r="F260" s="5"/>
      <c r="G260" s="5"/>
    </row>
    <row r="261" spans="1:8" hidden="1">
      <c r="A261" s="8"/>
      <c r="B261" s="9"/>
      <c r="C261" s="9" t="s">
        <v>8</v>
      </c>
      <c r="D261" s="9"/>
      <c r="E261" s="10"/>
      <c r="F261" s="11"/>
      <c r="G261" s="11">
        <f>SUM(G260)</f>
        <v>0</v>
      </c>
      <c r="H261" s="7"/>
    </row>
    <row r="262" spans="1:8">
      <c r="A262" s="84" t="s">
        <v>631</v>
      </c>
      <c r="B262" s="85"/>
      <c r="C262" s="18"/>
      <c r="D262" s="18"/>
      <c r="E262" s="20"/>
      <c r="F262" s="21"/>
      <c r="G262" s="21">
        <f>G261+G259+G242+G240+G238+G223+G221+G219+G202+G186+G173+G172+G154+G139+G116+G112+G103+G97+G30+G26+G169+G34+G32+G4+G6</f>
        <v>1123465.44</v>
      </c>
      <c r="H262" s="7"/>
    </row>
  </sheetData>
  <mergeCells count="15">
    <mergeCell ref="B104:B111"/>
    <mergeCell ref="B117:B138"/>
    <mergeCell ref="A262:B262"/>
    <mergeCell ref="A1:G1"/>
    <mergeCell ref="C135:C136"/>
    <mergeCell ref="D135:D136"/>
    <mergeCell ref="E135:E136"/>
    <mergeCell ref="F135:F136"/>
    <mergeCell ref="G135:G136"/>
    <mergeCell ref="B7:B25"/>
    <mergeCell ref="B27:B29"/>
    <mergeCell ref="B113:B115"/>
    <mergeCell ref="B155:B156"/>
    <mergeCell ref="B170:B171"/>
    <mergeCell ref="B35:B7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51"/>
  <sheetViews>
    <sheetView topLeftCell="A89" workbookViewId="0">
      <selection activeCell="B103" sqref="B103:B105"/>
    </sheetView>
  </sheetViews>
  <sheetFormatPr defaultRowHeight="15"/>
  <cols>
    <col min="1" max="1" width="3.85546875" style="22" customWidth="1"/>
    <col min="2" max="2" width="29.42578125" style="1" customWidth="1"/>
    <col min="3" max="3" width="33.710937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0" t="s">
        <v>558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>
      <c r="A3" s="3">
        <v>1</v>
      </c>
      <c r="B3" s="2" t="s">
        <v>181</v>
      </c>
      <c r="C3" s="28" t="s">
        <v>494</v>
      </c>
      <c r="D3" s="28" t="s">
        <v>7</v>
      </c>
      <c r="E3" s="29">
        <v>1</v>
      </c>
      <c r="F3" s="30">
        <v>5000</v>
      </c>
      <c r="G3" s="30">
        <v>5000</v>
      </c>
    </row>
    <row r="4" spans="1:7" hidden="1">
      <c r="A4" s="3"/>
      <c r="B4" s="2"/>
      <c r="C4" s="2"/>
      <c r="D4" s="2"/>
      <c r="E4" s="4"/>
      <c r="F4" s="5"/>
      <c r="G4" s="5"/>
    </row>
    <row r="5" spans="1:7" hidden="1">
      <c r="A5" s="3"/>
      <c r="B5" s="2"/>
      <c r="C5" s="2"/>
      <c r="D5" s="2"/>
      <c r="E5" s="4"/>
      <c r="F5" s="5"/>
      <c r="G5" s="5"/>
    </row>
    <row r="6" spans="1:7" hidden="1">
      <c r="A6" s="3"/>
      <c r="B6" s="2"/>
      <c r="C6" s="2"/>
      <c r="D6" s="2"/>
      <c r="E6" s="4"/>
      <c r="F6" s="5"/>
      <c r="G6" s="5"/>
    </row>
    <row r="7" spans="1:7" hidden="1">
      <c r="A7" s="3"/>
      <c r="B7" s="2"/>
      <c r="C7" s="2"/>
      <c r="D7" s="2"/>
      <c r="E7" s="4"/>
      <c r="F7" s="5"/>
      <c r="G7" s="5"/>
    </row>
    <row r="8" spans="1:7" hidden="1">
      <c r="A8" s="3"/>
      <c r="B8" s="2"/>
      <c r="C8" s="2"/>
      <c r="D8" s="2"/>
      <c r="E8" s="4"/>
      <c r="F8" s="5"/>
      <c r="G8" s="5"/>
    </row>
    <row r="9" spans="1:7" hidden="1">
      <c r="A9" s="3"/>
      <c r="B9" s="2"/>
      <c r="C9" s="2"/>
      <c r="D9" s="2"/>
      <c r="E9" s="4"/>
      <c r="F9" s="5"/>
      <c r="G9" s="5"/>
    </row>
    <row r="10" spans="1:7" hidden="1">
      <c r="A10" s="3"/>
      <c r="B10" s="2"/>
      <c r="C10" s="2"/>
      <c r="D10" s="2"/>
      <c r="E10" s="4"/>
      <c r="F10" s="5"/>
      <c r="G10" s="5"/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t="46.5" hidden="1" customHeight="1">
      <c r="A13" s="3"/>
      <c r="B13" s="2"/>
      <c r="C13" s="2"/>
      <c r="D13" s="2"/>
      <c r="E13" s="4"/>
      <c r="F13" s="5"/>
      <c r="G13" s="5"/>
    </row>
    <row r="14" spans="1:7" hidden="1">
      <c r="A14" s="3"/>
      <c r="B14" s="2"/>
      <c r="C14" s="2"/>
      <c r="D14" s="2"/>
      <c r="E14" s="4"/>
      <c r="F14" s="5"/>
      <c r="G14" s="5"/>
    </row>
    <row r="15" spans="1:7" ht="15" customHeight="1">
      <c r="A15" s="8"/>
      <c r="B15" s="9"/>
      <c r="C15" s="9" t="s">
        <v>8</v>
      </c>
      <c r="D15" s="9"/>
      <c r="E15" s="10"/>
      <c r="F15" s="11"/>
      <c r="G15" s="11">
        <f>SUM(G3:G14)</f>
        <v>5000</v>
      </c>
    </row>
    <row r="16" spans="1:7" ht="28.5" customHeight="1">
      <c r="A16" s="12">
        <v>2</v>
      </c>
      <c r="B16" s="13" t="s">
        <v>186</v>
      </c>
      <c r="C16" s="28" t="s">
        <v>494</v>
      </c>
      <c r="D16" s="28" t="s">
        <v>7</v>
      </c>
      <c r="E16" s="29">
        <v>1</v>
      </c>
      <c r="F16" s="30">
        <v>5000</v>
      </c>
      <c r="G16" s="30">
        <v>5000</v>
      </c>
    </row>
    <row r="17" spans="1:7" ht="15" customHeight="1">
      <c r="A17" s="8"/>
      <c r="B17" s="9"/>
      <c r="C17" s="9" t="s">
        <v>8</v>
      </c>
      <c r="D17" s="9"/>
      <c r="E17" s="10"/>
      <c r="F17" s="11"/>
      <c r="G17" s="11">
        <f>SUM(G16)</f>
        <v>5000</v>
      </c>
    </row>
    <row r="18" spans="1:7" ht="30.75" customHeight="1">
      <c r="A18" s="3">
        <v>3</v>
      </c>
      <c r="B18" s="77" t="s">
        <v>275</v>
      </c>
      <c r="C18" s="28" t="s">
        <v>494</v>
      </c>
      <c r="D18" s="28" t="s">
        <v>7</v>
      </c>
      <c r="E18" s="29">
        <v>1</v>
      </c>
      <c r="F18" s="30">
        <v>5000</v>
      </c>
      <c r="G18" s="30">
        <v>5000</v>
      </c>
    </row>
    <row r="19" spans="1:7" ht="15" customHeight="1">
      <c r="A19" s="3"/>
      <c r="B19" s="78"/>
      <c r="C19" s="2" t="s">
        <v>600</v>
      </c>
      <c r="D19" s="2" t="s">
        <v>244</v>
      </c>
      <c r="E19" s="4">
        <v>1</v>
      </c>
      <c r="F19" s="5">
        <v>42.9</v>
      </c>
      <c r="G19" s="5">
        <v>42.9</v>
      </c>
    </row>
    <row r="20" spans="1:7" ht="15" customHeight="1">
      <c r="A20" s="3"/>
      <c r="B20" s="78"/>
      <c r="C20" s="2" t="s">
        <v>601</v>
      </c>
      <c r="D20" s="2" t="s">
        <v>7</v>
      </c>
      <c r="E20" s="4">
        <v>1</v>
      </c>
      <c r="F20" s="5">
        <v>75</v>
      </c>
      <c r="G20" s="5">
        <v>75</v>
      </c>
    </row>
    <row r="21" spans="1:7" ht="15" customHeight="1">
      <c r="A21" s="3"/>
      <c r="B21" s="78"/>
      <c r="C21" s="2" t="s">
        <v>602</v>
      </c>
      <c r="D21" s="2" t="s">
        <v>7</v>
      </c>
      <c r="E21" s="4">
        <v>1</v>
      </c>
      <c r="F21" s="5">
        <v>40</v>
      </c>
      <c r="G21" s="5">
        <v>40</v>
      </c>
    </row>
    <row r="22" spans="1:7" ht="15" customHeight="1">
      <c r="A22" s="3"/>
      <c r="B22" s="78"/>
      <c r="C22" s="2" t="s">
        <v>603</v>
      </c>
      <c r="D22" s="2" t="s">
        <v>7</v>
      </c>
      <c r="E22" s="4">
        <v>1</v>
      </c>
      <c r="F22" s="5">
        <v>40</v>
      </c>
      <c r="G22" s="5">
        <v>40</v>
      </c>
    </row>
    <row r="23" spans="1:7" ht="32.25" customHeight="1">
      <c r="A23" s="3"/>
      <c r="B23" s="78"/>
      <c r="C23" s="6" t="s">
        <v>604</v>
      </c>
      <c r="D23" s="2" t="s">
        <v>76</v>
      </c>
      <c r="E23" s="4">
        <v>2</v>
      </c>
      <c r="F23" s="5">
        <v>200</v>
      </c>
      <c r="G23" s="5">
        <v>400</v>
      </c>
    </row>
    <row r="24" spans="1:7" ht="15" customHeight="1">
      <c r="A24" s="3"/>
      <c r="B24" s="78"/>
      <c r="C24" s="2" t="s">
        <v>605</v>
      </c>
      <c r="D24" s="2" t="s">
        <v>7</v>
      </c>
      <c r="E24" s="4">
        <v>22</v>
      </c>
      <c r="F24" s="5">
        <v>40</v>
      </c>
      <c r="G24" s="5">
        <v>880</v>
      </c>
    </row>
    <row r="25" spans="1:7" ht="15" customHeight="1">
      <c r="A25" s="3"/>
      <c r="B25" s="78"/>
      <c r="C25" s="2" t="s">
        <v>606</v>
      </c>
      <c r="D25" s="2" t="s">
        <v>7</v>
      </c>
      <c r="E25" s="4">
        <v>1</v>
      </c>
      <c r="F25" s="5">
        <v>91</v>
      </c>
      <c r="G25" s="5">
        <v>91</v>
      </c>
    </row>
    <row r="26" spans="1:7" ht="15" customHeight="1">
      <c r="A26" s="3"/>
      <c r="B26" s="78"/>
      <c r="C26" s="2" t="s">
        <v>607</v>
      </c>
      <c r="D26" s="2" t="s">
        <v>7</v>
      </c>
      <c r="E26" s="4">
        <v>1</v>
      </c>
      <c r="F26" s="5">
        <v>383</v>
      </c>
      <c r="G26" s="5">
        <v>383</v>
      </c>
    </row>
    <row r="27" spans="1:7" ht="15" customHeight="1">
      <c r="A27" s="3"/>
      <c r="B27" s="78"/>
      <c r="C27" s="2" t="s">
        <v>608</v>
      </c>
      <c r="D27" s="2" t="s">
        <v>7</v>
      </c>
      <c r="E27" s="4">
        <v>6</v>
      </c>
      <c r="F27" s="5">
        <v>106</v>
      </c>
      <c r="G27" s="5">
        <v>636</v>
      </c>
    </row>
    <row r="28" spans="1:7" ht="27.75" customHeight="1">
      <c r="A28" s="3"/>
      <c r="B28" s="78"/>
      <c r="C28" s="6" t="s">
        <v>609</v>
      </c>
      <c r="D28" s="2" t="s">
        <v>7</v>
      </c>
      <c r="E28" s="4">
        <v>2</v>
      </c>
      <c r="F28" s="5">
        <v>34</v>
      </c>
      <c r="G28" s="5">
        <v>68</v>
      </c>
    </row>
    <row r="29" spans="1:7" ht="27.75" customHeight="1">
      <c r="A29" s="3"/>
      <c r="B29" s="78"/>
      <c r="C29" s="6" t="s">
        <v>610</v>
      </c>
      <c r="D29" s="2" t="s">
        <v>7</v>
      </c>
      <c r="E29" s="4">
        <v>4</v>
      </c>
      <c r="F29" s="5">
        <v>16</v>
      </c>
      <c r="G29" s="5">
        <v>64</v>
      </c>
    </row>
    <row r="30" spans="1:7" ht="15" customHeight="1">
      <c r="A30" s="3"/>
      <c r="B30" s="78"/>
      <c r="C30" s="2" t="s">
        <v>611</v>
      </c>
      <c r="D30" s="2" t="s">
        <v>135</v>
      </c>
      <c r="E30" s="4">
        <v>5</v>
      </c>
      <c r="F30" s="5">
        <v>20</v>
      </c>
      <c r="G30" s="5">
        <v>100</v>
      </c>
    </row>
    <row r="31" spans="1:7" ht="15" customHeight="1">
      <c r="A31" s="3"/>
      <c r="B31" s="78"/>
      <c r="C31" s="2" t="s">
        <v>612</v>
      </c>
      <c r="D31" s="2" t="s">
        <v>7</v>
      </c>
      <c r="E31" s="4">
        <v>1</v>
      </c>
      <c r="F31" s="5">
        <v>455</v>
      </c>
      <c r="G31" s="5">
        <v>455</v>
      </c>
    </row>
    <row r="32" spans="1:7" ht="15" customHeight="1">
      <c r="A32" s="3"/>
      <c r="B32" s="78"/>
      <c r="C32" s="2" t="s">
        <v>613</v>
      </c>
      <c r="D32" s="2" t="s">
        <v>7</v>
      </c>
      <c r="E32" s="4">
        <v>4</v>
      </c>
      <c r="F32" s="5">
        <v>26.5</v>
      </c>
      <c r="G32" s="5">
        <v>106</v>
      </c>
    </row>
    <row r="33" spans="1:7" ht="15" customHeight="1">
      <c r="A33" s="3"/>
      <c r="B33" s="78"/>
      <c r="C33" s="2" t="s">
        <v>614</v>
      </c>
      <c r="D33" s="2" t="s">
        <v>7</v>
      </c>
      <c r="E33" s="4">
        <v>2</v>
      </c>
      <c r="F33" s="5">
        <v>125</v>
      </c>
      <c r="G33" s="5">
        <v>250</v>
      </c>
    </row>
    <row r="34" spans="1:7" ht="15" customHeight="1">
      <c r="A34" s="3"/>
      <c r="B34" s="78"/>
      <c r="C34" s="2" t="s">
        <v>615</v>
      </c>
      <c r="D34" s="2" t="s">
        <v>7</v>
      </c>
      <c r="E34" s="4">
        <v>3</v>
      </c>
      <c r="F34" s="5">
        <v>312</v>
      </c>
      <c r="G34" s="5">
        <v>936</v>
      </c>
    </row>
    <row r="35" spans="1:7" ht="15" customHeight="1">
      <c r="A35" s="3"/>
      <c r="B35" s="78"/>
      <c r="C35" s="2" t="s">
        <v>72</v>
      </c>
      <c r="D35" s="2" t="s">
        <v>7</v>
      </c>
      <c r="E35" s="4">
        <v>1</v>
      </c>
      <c r="F35" s="5">
        <v>39</v>
      </c>
      <c r="G35" s="5">
        <v>39</v>
      </c>
    </row>
    <row r="36" spans="1:7" ht="15" customHeight="1">
      <c r="A36" s="3"/>
      <c r="B36" s="78"/>
      <c r="C36" s="2" t="s">
        <v>616</v>
      </c>
      <c r="D36" s="2" t="s">
        <v>7</v>
      </c>
      <c r="E36" s="4">
        <v>10</v>
      </c>
      <c r="F36" s="5">
        <v>14</v>
      </c>
      <c r="G36" s="5">
        <v>140</v>
      </c>
    </row>
    <row r="37" spans="1:7" ht="15" customHeight="1">
      <c r="A37" s="3"/>
      <c r="B37" s="78"/>
      <c r="C37" s="2" t="s">
        <v>617</v>
      </c>
      <c r="D37" s="2" t="s">
        <v>7</v>
      </c>
      <c r="E37" s="4">
        <v>1</v>
      </c>
      <c r="F37" s="5">
        <v>320</v>
      </c>
      <c r="G37" s="5">
        <v>320</v>
      </c>
    </row>
    <row r="38" spans="1:7" ht="15" customHeight="1">
      <c r="A38" s="3"/>
      <c r="B38" s="78"/>
      <c r="C38" s="2" t="s">
        <v>618</v>
      </c>
      <c r="D38" s="2" t="s">
        <v>7</v>
      </c>
      <c r="E38" s="4">
        <v>2</v>
      </c>
      <c r="F38" s="5">
        <v>54</v>
      </c>
      <c r="G38" s="5">
        <v>108</v>
      </c>
    </row>
    <row r="39" spans="1:7" ht="15" customHeight="1">
      <c r="A39" s="3"/>
      <c r="B39" s="78"/>
      <c r="C39" s="2" t="s">
        <v>619</v>
      </c>
      <c r="D39" s="2" t="s">
        <v>7</v>
      </c>
      <c r="E39" s="4">
        <v>2</v>
      </c>
      <c r="F39" s="5">
        <v>54</v>
      </c>
      <c r="G39" s="5">
        <v>108</v>
      </c>
    </row>
    <row r="40" spans="1:7" ht="15" customHeight="1">
      <c r="A40" s="3"/>
      <c r="B40" s="78"/>
      <c r="C40" s="2" t="s">
        <v>620</v>
      </c>
      <c r="D40" s="2" t="s">
        <v>7</v>
      </c>
      <c r="E40" s="4">
        <v>2</v>
      </c>
      <c r="F40" s="5">
        <v>54</v>
      </c>
      <c r="G40" s="5">
        <v>108</v>
      </c>
    </row>
    <row r="41" spans="1:7" ht="15" customHeight="1">
      <c r="A41" s="3"/>
      <c r="B41" s="78"/>
      <c r="C41" s="2" t="s">
        <v>621</v>
      </c>
      <c r="D41" s="2" t="s">
        <v>7</v>
      </c>
      <c r="E41" s="4">
        <v>2</v>
      </c>
      <c r="F41" s="5">
        <v>63</v>
      </c>
      <c r="G41" s="5">
        <v>126</v>
      </c>
    </row>
    <row r="42" spans="1:7" ht="15" customHeight="1">
      <c r="A42" s="3"/>
      <c r="B42" s="78"/>
      <c r="C42" s="2" t="s">
        <v>622</v>
      </c>
      <c r="D42" s="2" t="s">
        <v>7</v>
      </c>
      <c r="E42" s="4">
        <v>1</v>
      </c>
      <c r="F42" s="5">
        <v>50</v>
      </c>
      <c r="G42" s="5">
        <v>50</v>
      </c>
    </row>
    <row r="43" spans="1:7" ht="15" customHeight="1">
      <c r="A43" s="3"/>
      <c r="B43" s="79"/>
      <c r="C43" s="2" t="s">
        <v>612</v>
      </c>
      <c r="D43" s="2" t="s">
        <v>7</v>
      </c>
      <c r="E43" s="4">
        <v>2</v>
      </c>
      <c r="F43" s="5">
        <v>492</v>
      </c>
      <c r="G43" s="5">
        <v>984</v>
      </c>
    </row>
    <row r="44" spans="1:7" ht="15" customHeight="1">
      <c r="A44" s="8"/>
      <c r="B44" s="9"/>
      <c r="C44" s="9" t="s">
        <v>8</v>
      </c>
      <c r="D44" s="9"/>
      <c r="E44" s="10"/>
      <c r="F44" s="11"/>
      <c r="G44" s="11">
        <f>SUM(G18:G43)</f>
        <v>11549.9</v>
      </c>
    </row>
    <row r="45" spans="1:7" ht="15" customHeight="1">
      <c r="A45" s="3">
        <v>4</v>
      </c>
      <c r="B45" s="2" t="s">
        <v>100</v>
      </c>
      <c r="C45" s="28" t="s">
        <v>494</v>
      </c>
      <c r="D45" s="28" t="s">
        <v>7</v>
      </c>
      <c r="E45" s="29">
        <v>1</v>
      </c>
      <c r="F45" s="30">
        <v>5000</v>
      </c>
      <c r="G45" s="30">
        <v>5000</v>
      </c>
    </row>
    <row r="46" spans="1:7" ht="15" hidden="1" customHeight="1">
      <c r="A46" s="3"/>
      <c r="B46" s="2"/>
      <c r="C46" s="2"/>
      <c r="D46" s="2"/>
      <c r="E46" s="4"/>
      <c r="F46" s="5"/>
      <c r="G46" s="5"/>
    </row>
    <row r="47" spans="1:7" ht="15" hidden="1" customHeight="1">
      <c r="A47" s="3"/>
      <c r="B47" s="2"/>
      <c r="C47" s="2"/>
      <c r="D47" s="2"/>
      <c r="E47" s="4"/>
      <c r="F47" s="5"/>
      <c r="G47" s="5"/>
    </row>
    <row r="48" spans="1:7" ht="15" hidden="1" customHeight="1">
      <c r="A48" s="3"/>
      <c r="B48" s="2"/>
      <c r="C48" s="2"/>
      <c r="D48" s="2"/>
      <c r="E48" s="4"/>
      <c r="F48" s="5"/>
      <c r="G48" s="5"/>
    </row>
    <row r="49" spans="1:7" ht="15" hidden="1" customHeight="1">
      <c r="A49" s="3"/>
      <c r="B49" s="2"/>
      <c r="C49" s="2"/>
      <c r="D49" s="2"/>
      <c r="E49" s="4"/>
      <c r="F49" s="5"/>
      <c r="G49" s="5"/>
    </row>
    <row r="50" spans="1:7" ht="15" customHeight="1">
      <c r="A50" s="8"/>
      <c r="B50" s="9"/>
      <c r="C50" s="9" t="s">
        <v>8</v>
      </c>
      <c r="D50" s="9"/>
      <c r="E50" s="10"/>
      <c r="F50" s="11"/>
      <c r="G50" s="11">
        <f>SUM(G45:G49)</f>
        <v>5000</v>
      </c>
    </row>
    <row r="51" spans="1:7" ht="15" customHeight="1">
      <c r="A51" s="12">
        <v>5</v>
      </c>
      <c r="B51" s="13" t="s">
        <v>306</v>
      </c>
      <c r="C51" s="28" t="s">
        <v>494</v>
      </c>
      <c r="D51" s="28" t="s">
        <v>7</v>
      </c>
      <c r="E51" s="29">
        <v>2</v>
      </c>
      <c r="F51" s="30">
        <v>5000</v>
      </c>
      <c r="G51" s="30">
        <v>10000</v>
      </c>
    </row>
    <row r="52" spans="1:7" ht="15" customHeight="1">
      <c r="A52" s="8"/>
      <c r="B52" s="9"/>
      <c r="C52" s="9" t="s">
        <v>8</v>
      </c>
      <c r="D52" s="9"/>
      <c r="E52" s="10"/>
      <c r="F52" s="11"/>
      <c r="G52" s="11">
        <f>SUM(G51)</f>
        <v>10000</v>
      </c>
    </row>
    <row r="53" spans="1:7" ht="15" customHeight="1">
      <c r="A53" s="12">
        <v>6</v>
      </c>
      <c r="B53" s="81" t="s">
        <v>315</v>
      </c>
      <c r="C53" s="28" t="s">
        <v>494</v>
      </c>
      <c r="D53" s="28" t="s">
        <v>7</v>
      </c>
      <c r="E53" s="29">
        <v>2</v>
      </c>
      <c r="F53" s="30">
        <v>5000</v>
      </c>
      <c r="G53" s="30">
        <v>10000</v>
      </c>
    </row>
    <row r="54" spans="1:7" ht="15" customHeight="1">
      <c r="A54" s="12"/>
      <c r="B54" s="82"/>
      <c r="C54" s="28" t="s">
        <v>436</v>
      </c>
      <c r="D54" s="28" t="s">
        <v>7</v>
      </c>
      <c r="E54" s="29">
        <v>1</v>
      </c>
      <c r="F54" s="30">
        <v>7700</v>
      </c>
      <c r="G54" s="30">
        <v>7700</v>
      </c>
    </row>
    <row r="55" spans="1:7" ht="15" customHeight="1">
      <c r="A55" s="12"/>
      <c r="B55" s="82"/>
      <c r="C55" s="28" t="s">
        <v>561</v>
      </c>
      <c r="D55" s="28" t="s">
        <v>7</v>
      </c>
      <c r="E55" s="29">
        <v>10</v>
      </c>
      <c r="F55" s="30">
        <v>80</v>
      </c>
      <c r="G55" s="30">
        <v>800</v>
      </c>
    </row>
    <row r="56" spans="1:7" ht="15" customHeight="1">
      <c r="A56" s="12"/>
      <c r="B56" s="82"/>
      <c r="C56" s="28" t="s">
        <v>562</v>
      </c>
      <c r="D56" s="28" t="s">
        <v>7</v>
      </c>
      <c r="E56" s="29">
        <v>10</v>
      </c>
      <c r="F56" s="30">
        <v>70</v>
      </c>
      <c r="G56" s="30">
        <v>700</v>
      </c>
    </row>
    <row r="57" spans="1:7" ht="15" customHeight="1">
      <c r="A57" s="12"/>
      <c r="B57" s="82"/>
      <c r="C57" s="28" t="s">
        <v>563</v>
      </c>
      <c r="D57" s="28" t="s">
        <v>7</v>
      </c>
      <c r="E57" s="29">
        <v>1</v>
      </c>
      <c r="F57" s="30">
        <v>339</v>
      </c>
      <c r="G57" s="30">
        <v>339</v>
      </c>
    </row>
    <row r="58" spans="1:7" ht="15" customHeight="1">
      <c r="A58" s="12"/>
      <c r="B58" s="82"/>
      <c r="C58" s="28" t="s">
        <v>564</v>
      </c>
      <c r="D58" s="28" t="s">
        <v>7</v>
      </c>
      <c r="E58" s="29">
        <v>4</v>
      </c>
      <c r="F58" s="30">
        <v>498</v>
      </c>
      <c r="G58" s="30">
        <v>1992</v>
      </c>
    </row>
    <row r="59" spans="1:7" ht="15" customHeight="1">
      <c r="A59" s="12"/>
      <c r="B59" s="82"/>
      <c r="C59" s="28" t="s">
        <v>565</v>
      </c>
      <c r="D59" s="28" t="s">
        <v>7</v>
      </c>
      <c r="E59" s="29">
        <v>10</v>
      </c>
      <c r="F59" s="30">
        <v>232</v>
      </c>
      <c r="G59" s="30">
        <v>2320</v>
      </c>
    </row>
    <row r="60" spans="1:7" ht="15" customHeight="1">
      <c r="A60" s="12"/>
      <c r="B60" s="82"/>
      <c r="C60" s="28" t="s">
        <v>566</v>
      </c>
      <c r="D60" s="28" t="s">
        <v>7</v>
      </c>
      <c r="E60" s="29">
        <v>10</v>
      </c>
      <c r="F60" s="30">
        <v>104</v>
      </c>
      <c r="G60" s="30">
        <v>1040</v>
      </c>
    </row>
    <row r="61" spans="1:7" ht="15" customHeight="1">
      <c r="A61" s="12"/>
      <c r="B61" s="82"/>
      <c r="C61" s="28" t="s">
        <v>567</v>
      </c>
      <c r="D61" s="28" t="s">
        <v>7</v>
      </c>
      <c r="E61" s="29">
        <v>1</v>
      </c>
      <c r="F61" s="30">
        <v>349</v>
      </c>
      <c r="G61" s="30">
        <v>349</v>
      </c>
    </row>
    <row r="62" spans="1:7" ht="15" customHeight="1">
      <c r="A62" s="12"/>
      <c r="B62" s="82"/>
      <c r="C62" s="28" t="s">
        <v>568</v>
      </c>
      <c r="D62" s="28" t="s">
        <v>7</v>
      </c>
      <c r="E62" s="29">
        <v>1</v>
      </c>
      <c r="F62" s="30">
        <v>162</v>
      </c>
      <c r="G62" s="30">
        <v>162</v>
      </c>
    </row>
    <row r="63" spans="1:7" ht="15" customHeight="1">
      <c r="A63" s="12"/>
      <c r="B63" s="82"/>
      <c r="C63" s="28" t="s">
        <v>569</v>
      </c>
      <c r="D63" s="28" t="s">
        <v>7</v>
      </c>
      <c r="E63" s="29">
        <v>1</v>
      </c>
      <c r="F63" s="30">
        <v>199</v>
      </c>
      <c r="G63" s="30">
        <v>199</v>
      </c>
    </row>
    <row r="64" spans="1:7" ht="15" customHeight="1">
      <c r="A64" s="12"/>
      <c r="B64" s="82"/>
      <c r="C64" s="28" t="s">
        <v>570</v>
      </c>
      <c r="D64" s="28" t="s">
        <v>7</v>
      </c>
      <c r="E64" s="29">
        <v>12</v>
      </c>
      <c r="F64" s="30">
        <v>570</v>
      </c>
      <c r="G64" s="30">
        <v>6840</v>
      </c>
    </row>
    <row r="65" spans="1:7" ht="15" customHeight="1">
      <c r="A65" s="12"/>
      <c r="B65" s="82"/>
      <c r="C65" s="28" t="s">
        <v>571</v>
      </c>
      <c r="D65" s="28" t="s">
        <v>7</v>
      </c>
      <c r="E65" s="29">
        <v>5</v>
      </c>
      <c r="F65" s="30">
        <v>328</v>
      </c>
      <c r="G65" s="30">
        <v>1640</v>
      </c>
    </row>
    <row r="66" spans="1:7" ht="15" customHeight="1">
      <c r="A66" s="12"/>
      <c r="B66" s="82"/>
      <c r="C66" s="28" t="s">
        <v>572</v>
      </c>
      <c r="D66" s="28" t="s">
        <v>7</v>
      </c>
      <c r="E66" s="29">
        <v>10</v>
      </c>
      <c r="F66" s="30">
        <v>590</v>
      </c>
      <c r="G66" s="30">
        <v>5900</v>
      </c>
    </row>
    <row r="67" spans="1:7" ht="15" customHeight="1">
      <c r="A67" s="12"/>
      <c r="B67" s="82"/>
      <c r="C67" s="28" t="s">
        <v>573</v>
      </c>
      <c r="D67" s="28" t="s">
        <v>7</v>
      </c>
      <c r="E67" s="29">
        <v>4</v>
      </c>
      <c r="F67" s="30">
        <v>129</v>
      </c>
      <c r="G67" s="30">
        <v>516</v>
      </c>
    </row>
    <row r="68" spans="1:7" ht="15" customHeight="1">
      <c r="A68" s="12"/>
      <c r="B68" s="82"/>
      <c r="C68" s="28" t="s">
        <v>574</v>
      </c>
      <c r="D68" s="28" t="s">
        <v>7</v>
      </c>
      <c r="E68" s="29">
        <v>32</v>
      </c>
      <c r="F68" s="30">
        <v>701</v>
      </c>
      <c r="G68" s="30">
        <v>22432</v>
      </c>
    </row>
    <row r="69" spans="1:7" ht="15" customHeight="1">
      <c r="A69" s="12"/>
      <c r="B69" s="82"/>
      <c r="C69" s="28" t="s">
        <v>575</v>
      </c>
      <c r="D69" s="28" t="s">
        <v>7</v>
      </c>
      <c r="E69" s="29">
        <v>8</v>
      </c>
      <c r="F69" s="30">
        <v>645.41999999999996</v>
      </c>
      <c r="G69" s="30">
        <v>5163.3599999999997</v>
      </c>
    </row>
    <row r="70" spans="1:7" ht="15" customHeight="1">
      <c r="A70" s="12"/>
      <c r="B70" s="82"/>
      <c r="C70" s="28" t="s">
        <v>576</v>
      </c>
      <c r="D70" s="28" t="s">
        <v>7</v>
      </c>
      <c r="E70" s="29">
        <v>19</v>
      </c>
      <c r="F70" s="30">
        <v>150</v>
      </c>
      <c r="G70" s="30">
        <v>2850</v>
      </c>
    </row>
    <row r="71" spans="1:7" ht="15" customHeight="1">
      <c r="A71" s="12"/>
      <c r="B71" s="82"/>
      <c r="C71" s="28" t="s">
        <v>577</v>
      </c>
      <c r="D71" s="28" t="s">
        <v>7</v>
      </c>
      <c r="E71" s="29">
        <v>3</v>
      </c>
      <c r="F71" s="30">
        <v>560</v>
      </c>
      <c r="G71" s="30">
        <v>1680</v>
      </c>
    </row>
    <row r="72" spans="1:7" ht="15" customHeight="1">
      <c r="A72" s="12"/>
      <c r="B72" s="82"/>
      <c r="C72" s="28" t="s">
        <v>579</v>
      </c>
      <c r="D72" s="28" t="s">
        <v>7</v>
      </c>
      <c r="E72" s="29">
        <v>9</v>
      </c>
      <c r="F72" s="30">
        <v>532</v>
      </c>
      <c r="G72" s="30">
        <v>4788</v>
      </c>
    </row>
    <row r="73" spans="1:7" ht="15" customHeight="1">
      <c r="A73" s="12"/>
      <c r="B73" s="82"/>
      <c r="C73" s="28" t="s">
        <v>578</v>
      </c>
      <c r="D73" s="28" t="s">
        <v>7</v>
      </c>
      <c r="E73" s="29">
        <v>4</v>
      </c>
      <c r="F73" s="30">
        <v>300</v>
      </c>
      <c r="G73" s="30">
        <v>1200</v>
      </c>
    </row>
    <row r="74" spans="1:7" ht="15" customHeight="1">
      <c r="A74" s="12"/>
      <c r="B74" s="82"/>
      <c r="C74" s="28" t="s">
        <v>580</v>
      </c>
      <c r="D74" s="28" t="s">
        <v>7</v>
      </c>
      <c r="E74" s="29">
        <v>17</v>
      </c>
      <c r="F74" s="30">
        <v>342</v>
      </c>
      <c r="G74" s="30">
        <v>5814</v>
      </c>
    </row>
    <row r="75" spans="1:7" ht="15" customHeight="1">
      <c r="A75" s="12"/>
      <c r="B75" s="82"/>
      <c r="C75" s="28" t="s">
        <v>581</v>
      </c>
      <c r="D75" s="28" t="s">
        <v>7</v>
      </c>
      <c r="E75" s="29">
        <v>8</v>
      </c>
      <c r="F75" s="30">
        <v>120</v>
      </c>
      <c r="G75" s="30">
        <v>960</v>
      </c>
    </row>
    <row r="76" spans="1:7" ht="15" customHeight="1">
      <c r="A76" s="12"/>
      <c r="B76" s="82"/>
      <c r="C76" s="28" t="s">
        <v>582</v>
      </c>
      <c r="D76" s="28" t="s">
        <v>7</v>
      </c>
      <c r="E76" s="29">
        <v>8</v>
      </c>
      <c r="F76" s="30">
        <v>461</v>
      </c>
      <c r="G76" s="30">
        <v>3688</v>
      </c>
    </row>
    <row r="77" spans="1:7" ht="15" customHeight="1">
      <c r="A77" s="12"/>
      <c r="B77" s="82"/>
      <c r="C77" s="28" t="s">
        <v>583</v>
      </c>
      <c r="D77" s="28" t="s">
        <v>7</v>
      </c>
      <c r="E77" s="29">
        <v>4</v>
      </c>
      <c r="F77" s="30">
        <v>400</v>
      </c>
      <c r="G77" s="30">
        <v>1600</v>
      </c>
    </row>
    <row r="78" spans="1:7" ht="15" customHeight="1">
      <c r="A78" s="12"/>
      <c r="B78" s="82"/>
      <c r="C78" s="28" t="s">
        <v>584</v>
      </c>
      <c r="D78" s="28" t="s">
        <v>7</v>
      </c>
      <c r="E78" s="29">
        <v>16</v>
      </c>
      <c r="F78" s="30">
        <v>399</v>
      </c>
      <c r="G78" s="30">
        <v>6384</v>
      </c>
    </row>
    <row r="79" spans="1:7" ht="15" customHeight="1">
      <c r="A79" s="12"/>
      <c r="B79" s="82"/>
      <c r="C79" s="28" t="s">
        <v>585</v>
      </c>
      <c r="D79" s="28" t="s">
        <v>7</v>
      </c>
      <c r="E79" s="29">
        <v>8</v>
      </c>
      <c r="F79" s="30">
        <v>518</v>
      </c>
      <c r="G79" s="30">
        <v>4144</v>
      </c>
    </row>
    <row r="80" spans="1:7" ht="15" customHeight="1">
      <c r="A80" s="12"/>
      <c r="B80" s="82"/>
      <c r="C80" s="28" t="s">
        <v>586</v>
      </c>
      <c r="D80" s="28" t="s">
        <v>7</v>
      </c>
      <c r="E80" s="29">
        <v>25</v>
      </c>
      <c r="F80" s="30">
        <v>1550</v>
      </c>
      <c r="G80" s="30">
        <v>38750</v>
      </c>
    </row>
    <row r="81" spans="1:7" ht="15" customHeight="1">
      <c r="A81" s="12"/>
      <c r="B81" s="82"/>
      <c r="C81" s="28" t="s">
        <v>587</v>
      </c>
      <c r="D81" s="28" t="s">
        <v>7</v>
      </c>
      <c r="E81" s="29">
        <v>3</v>
      </c>
      <c r="F81" s="30">
        <v>150</v>
      </c>
      <c r="G81" s="30">
        <v>450</v>
      </c>
    </row>
    <row r="82" spans="1:7" ht="15" customHeight="1">
      <c r="A82" s="12"/>
      <c r="B82" s="82"/>
      <c r="C82" s="28" t="s">
        <v>588</v>
      </c>
      <c r="D82" s="28" t="s">
        <v>7</v>
      </c>
      <c r="E82" s="29">
        <v>4</v>
      </c>
      <c r="F82" s="30">
        <v>1799</v>
      </c>
      <c r="G82" s="30">
        <v>7196</v>
      </c>
    </row>
    <row r="83" spans="1:7" ht="15" customHeight="1">
      <c r="A83" s="12"/>
      <c r="B83" s="82"/>
      <c r="C83" s="28" t="s">
        <v>589</v>
      </c>
      <c r="D83" s="28" t="s">
        <v>7</v>
      </c>
      <c r="E83" s="29">
        <v>4</v>
      </c>
      <c r="F83" s="30">
        <v>1600</v>
      </c>
      <c r="G83" s="30">
        <v>6400</v>
      </c>
    </row>
    <row r="84" spans="1:7" ht="15" customHeight="1">
      <c r="A84" s="12"/>
      <c r="B84" s="82"/>
      <c r="C84" s="28" t="s">
        <v>590</v>
      </c>
      <c r="D84" s="28" t="s">
        <v>7</v>
      </c>
      <c r="E84" s="29">
        <v>15</v>
      </c>
      <c r="F84" s="30">
        <v>250</v>
      </c>
      <c r="G84" s="30">
        <v>3750</v>
      </c>
    </row>
    <row r="85" spans="1:7" ht="15" customHeight="1">
      <c r="A85" s="12"/>
      <c r="B85" s="82"/>
      <c r="C85" s="28" t="s">
        <v>591</v>
      </c>
      <c r="D85" s="28" t="s">
        <v>7</v>
      </c>
      <c r="E85" s="29">
        <v>55</v>
      </c>
      <c r="F85" s="30">
        <v>458</v>
      </c>
      <c r="G85" s="30">
        <v>25190</v>
      </c>
    </row>
    <row r="86" spans="1:7" ht="15" customHeight="1">
      <c r="A86" s="12"/>
      <c r="B86" s="82"/>
      <c r="C86" s="28" t="s">
        <v>592</v>
      </c>
      <c r="D86" s="28" t="s">
        <v>7</v>
      </c>
      <c r="E86" s="29">
        <v>37</v>
      </c>
      <c r="F86" s="30">
        <v>361</v>
      </c>
      <c r="G86" s="30">
        <v>13357</v>
      </c>
    </row>
    <row r="87" spans="1:7" ht="15" customHeight="1">
      <c r="A87" s="12"/>
      <c r="B87" s="82"/>
      <c r="C87" s="28" t="s">
        <v>593</v>
      </c>
      <c r="D87" s="28" t="s">
        <v>7</v>
      </c>
      <c r="E87" s="29">
        <v>15</v>
      </c>
      <c r="F87" s="30">
        <v>198</v>
      </c>
      <c r="G87" s="30">
        <v>2970</v>
      </c>
    </row>
    <row r="88" spans="1:7" ht="15" customHeight="1">
      <c r="A88" s="12"/>
      <c r="B88" s="82"/>
      <c r="C88" s="28" t="s">
        <v>594</v>
      </c>
      <c r="D88" s="28" t="s">
        <v>7</v>
      </c>
      <c r="E88" s="29">
        <v>4</v>
      </c>
      <c r="F88" s="30">
        <v>150</v>
      </c>
      <c r="G88" s="30">
        <v>600</v>
      </c>
    </row>
    <row r="89" spans="1:7" ht="15" customHeight="1">
      <c r="A89" s="12"/>
      <c r="B89" s="82"/>
      <c r="C89" s="28" t="s">
        <v>595</v>
      </c>
      <c r="D89" s="28" t="s">
        <v>7</v>
      </c>
      <c r="E89" s="29">
        <v>26</v>
      </c>
      <c r="F89" s="30">
        <v>236</v>
      </c>
      <c r="G89" s="30">
        <v>6136</v>
      </c>
    </row>
    <row r="90" spans="1:7" ht="15" customHeight="1">
      <c r="A90" s="12"/>
      <c r="B90" s="82"/>
      <c r="C90" s="28" t="s">
        <v>596</v>
      </c>
      <c r="D90" s="28" t="s">
        <v>7</v>
      </c>
      <c r="E90" s="29">
        <v>1</v>
      </c>
      <c r="F90" s="30">
        <v>180</v>
      </c>
      <c r="G90" s="30">
        <v>180</v>
      </c>
    </row>
    <row r="91" spans="1:7" ht="15" customHeight="1">
      <c r="A91" s="12"/>
      <c r="B91" s="82"/>
      <c r="C91" s="28" t="s">
        <v>597</v>
      </c>
      <c r="D91" s="28" t="s">
        <v>7</v>
      </c>
      <c r="E91" s="29">
        <v>1</v>
      </c>
      <c r="F91" s="30">
        <v>479</v>
      </c>
      <c r="G91" s="30">
        <v>479</v>
      </c>
    </row>
    <row r="92" spans="1:7" ht="15" customHeight="1">
      <c r="A92" s="12"/>
      <c r="B92" s="82"/>
      <c r="C92" s="28" t="s">
        <v>598</v>
      </c>
      <c r="D92" s="28" t="s">
        <v>7</v>
      </c>
      <c r="E92" s="29">
        <v>2</v>
      </c>
      <c r="F92" s="30">
        <v>779</v>
      </c>
      <c r="G92" s="30">
        <v>1558</v>
      </c>
    </row>
    <row r="93" spans="1:7" ht="15" customHeight="1">
      <c r="A93" s="12"/>
      <c r="B93" s="83"/>
      <c r="C93" s="28" t="s">
        <v>599</v>
      </c>
      <c r="D93" s="28" t="s">
        <v>7</v>
      </c>
      <c r="E93" s="29">
        <v>14</v>
      </c>
      <c r="F93" s="30">
        <v>1025</v>
      </c>
      <c r="G93" s="30">
        <v>14350</v>
      </c>
    </row>
    <row r="94" spans="1:7" ht="15" hidden="1" customHeight="1">
      <c r="A94" s="12"/>
      <c r="B94" s="13"/>
      <c r="C94" s="28"/>
      <c r="D94" s="28"/>
      <c r="E94" s="29"/>
      <c r="F94" s="30"/>
      <c r="G94" s="30"/>
    </row>
    <row r="95" spans="1:7" ht="15" hidden="1" customHeight="1">
      <c r="A95" s="12"/>
      <c r="B95" s="13"/>
      <c r="C95" s="28"/>
      <c r="D95" s="28"/>
      <c r="E95" s="29"/>
      <c r="F95" s="30"/>
      <c r="G95" s="30"/>
    </row>
    <row r="96" spans="1:7" ht="15" hidden="1" customHeight="1">
      <c r="A96" s="12"/>
      <c r="B96" s="13"/>
      <c r="C96" s="28"/>
      <c r="D96" s="28"/>
      <c r="E96" s="29"/>
      <c r="F96" s="30"/>
      <c r="G96" s="30"/>
    </row>
    <row r="97" spans="1:7" ht="15" hidden="1" customHeight="1">
      <c r="A97" s="12"/>
      <c r="B97" s="13"/>
      <c r="C97" s="28"/>
      <c r="D97" s="28"/>
      <c r="E97" s="29"/>
      <c r="F97" s="30"/>
      <c r="G97" s="30"/>
    </row>
    <row r="98" spans="1:7" ht="15" hidden="1" customHeight="1">
      <c r="A98" s="12"/>
      <c r="B98" s="13"/>
      <c r="C98" s="28"/>
      <c r="D98" s="28"/>
      <c r="E98" s="29"/>
      <c r="F98" s="30"/>
      <c r="G98" s="30"/>
    </row>
    <row r="99" spans="1:7" ht="15" hidden="1" customHeight="1">
      <c r="A99" s="12"/>
      <c r="B99" s="13"/>
      <c r="C99" s="28"/>
      <c r="D99" s="28"/>
      <c r="E99" s="29"/>
      <c r="F99" s="30"/>
      <c r="G99" s="30"/>
    </row>
    <row r="100" spans="1:7" ht="15" hidden="1" customHeight="1">
      <c r="A100" s="12"/>
      <c r="B100" s="13"/>
      <c r="C100" s="28"/>
      <c r="D100" s="28"/>
      <c r="E100" s="29"/>
      <c r="F100" s="30"/>
      <c r="G100" s="30"/>
    </row>
    <row r="101" spans="1:7" ht="15" hidden="1" customHeight="1">
      <c r="A101" s="12"/>
      <c r="B101" s="13"/>
      <c r="C101" s="28"/>
      <c r="D101" s="28"/>
      <c r="E101" s="29"/>
      <c r="F101" s="30"/>
      <c r="G101" s="30"/>
    </row>
    <row r="102" spans="1:7" ht="15" customHeight="1">
      <c r="A102" s="8"/>
      <c r="B102" s="9"/>
      <c r="C102" s="9" t="s">
        <v>8</v>
      </c>
      <c r="D102" s="9"/>
      <c r="E102" s="10"/>
      <c r="F102" s="11"/>
      <c r="G102" s="11">
        <f>SUM(G53:G93)</f>
        <v>222566.36</v>
      </c>
    </row>
    <row r="103" spans="1:7" ht="15" customHeight="1">
      <c r="A103" s="12"/>
      <c r="B103" s="77" t="s">
        <v>478</v>
      </c>
      <c r="C103" s="2" t="s">
        <v>623</v>
      </c>
      <c r="D103" s="1" t="s">
        <v>7</v>
      </c>
      <c r="E103" s="4">
        <v>1</v>
      </c>
      <c r="F103" s="5">
        <v>2828</v>
      </c>
      <c r="G103" s="5">
        <v>2828</v>
      </c>
    </row>
    <row r="104" spans="1:7" ht="15" customHeight="1">
      <c r="A104" s="12"/>
      <c r="B104" s="78"/>
      <c r="C104" s="2" t="s">
        <v>624</v>
      </c>
      <c r="D104" s="1" t="s">
        <v>7</v>
      </c>
      <c r="E104" s="4">
        <v>1</v>
      </c>
      <c r="F104" s="5">
        <v>449</v>
      </c>
      <c r="G104" s="5">
        <v>449</v>
      </c>
    </row>
    <row r="105" spans="1:7" ht="15" customHeight="1">
      <c r="A105" s="12"/>
      <c r="B105" s="79"/>
      <c r="C105" s="2" t="s">
        <v>625</v>
      </c>
      <c r="D105" s="1" t="s">
        <v>7</v>
      </c>
      <c r="E105" s="15">
        <v>1</v>
      </c>
      <c r="F105" s="14">
        <v>875</v>
      </c>
      <c r="G105" s="5">
        <v>875</v>
      </c>
    </row>
    <row r="106" spans="1:7" ht="15" hidden="1" customHeight="1">
      <c r="A106" s="12"/>
      <c r="B106" s="13"/>
      <c r="C106" s="2"/>
      <c r="D106" s="2"/>
      <c r="E106" s="15"/>
      <c r="F106" s="14"/>
      <c r="G106" s="5"/>
    </row>
    <row r="107" spans="1:7" ht="15" hidden="1" customHeight="1">
      <c r="A107" s="12"/>
      <c r="B107" s="13"/>
      <c r="C107" s="2"/>
      <c r="D107" s="2"/>
      <c r="E107" s="15"/>
      <c r="F107" s="14"/>
      <c r="G107" s="5"/>
    </row>
    <row r="108" spans="1:7" ht="15" hidden="1" customHeight="1">
      <c r="A108" s="12"/>
      <c r="B108" s="13"/>
      <c r="C108" s="2"/>
      <c r="D108" s="2"/>
      <c r="E108" s="15"/>
      <c r="F108" s="14"/>
      <c r="G108" s="5"/>
    </row>
    <row r="109" spans="1:7" ht="15" hidden="1" customHeight="1">
      <c r="A109" s="12"/>
      <c r="B109" s="13"/>
      <c r="C109" s="2"/>
      <c r="D109" s="2"/>
      <c r="E109" s="15"/>
      <c r="F109" s="14"/>
      <c r="G109" s="5"/>
    </row>
    <row r="110" spans="1:7" ht="15" hidden="1" customHeight="1">
      <c r="A110" s="12"/>
      <c r="B110" s="13"/>
      <c r="C110" s="2"/>
      <c r="D110" s="2"/>
      <c r="E110" s="15"/>
      <c r="F110" s="14"/>
      <c r="G110" s="5"/>
    </row>
    <row r="111" spans="1:7" ht="15" hidden="1" customHeight="1">
      <c r="A111" s="12"/>
      <c r="B111" s="13"/>
      <c r="C111" s="2"/>
      <c r="D111" s="2"/>
      <c r="E111" s="15"/>
      <c r="F111" s="14"/>
      <c r="G111" s="5"/>
    </row>
    <row r="112" spans="1:7" ht="15" hidden="1" customHeight="1">
      <c r="A112" s="12"/>
      <c r="B112" s="13"/>
      <c r="C112" s="2"/>
      <c r="D112" s="2"/>
      <c r="E112" s="15"/>
      <c r="F112" s="14"/>
      <c r="G112" s="5"/>
    </row>
    <row r="113" spans="1:7" ht="15" hidden="1" customHeight="1">
      <c r="A113" s="12"/>
      <c r="B113" s="13"/>
      <c r="C113" s="2"/>
      <c r="D113" s="2"/>
      <c r="E113" s="15"/>
      <c r="F113" s="14"/>
      <c r="G113" s="5"/>
    </row>
    <row r="114" spans="1:7" ht="15" hidden="1" customHeight="1">
      <c r="A114" s="12"/>
      <c r="B114" s="13"/>
      <c r="C114" s="2"/>
      <c r="D114" s="2"/>
      <c r="E114" s="15"/>
      <c r="F114" s="14"/>
      <c r="G114" s="5"/>
    </row>
    <row r="115" spans="1:7" ht="15" hidden="1" customHeight="1">
      <c r="A115" s="12"/>
      <c r="B115" s="13"/>
      <c r="C115" s="2"/>
      <c r="D115" s="2"/>
      <c r="E115" s="4"/>
      <c r="F115" s="5"/>
      <c r="G115" s="5"/>
    </row>
    <row r="116" spans="1:7" ht="15" customHeight="1">
      <c r="A116" s="8"/>
      <c r="B116" s="9"/>
      <c r="C116" s="9" t="s">
        <v>8</v>
      </c>
      <c r="D116" s="9"/>
      <c r="E116" s="10"/>
      <c r="F116" s="11"/>
      <c r="G116" s="11">
        <f>SUM(G103:G115)</f>
        <v>4152</v>
      </c>
    </row>
    <row r="117" spans="1:7" ht="15" customHeight="1">
      <c r="A117" s="12">
        <v>8</v>
      </c>
      <c r="B117" s="81" t="s">
        <v>559</v>
      </c>
      <c r="C117" s="28" t="s">
        <v>626</v>
      </c>
      <c r="D117" s="28" t="s">
        <v>488</v>
      </c>
      <c r="E117" s="29">
        <v>1</v>
      </c>
      <c r="F117" s="30">
        <v>30000</v>
      </c>
      <c r="G117" s="30">
        <v>30000</v>
      </c>
    </row>
    <row r="118" spans="1:7" ht="15" customHeight="1">
      <c r="A118" s="3"/>
      <c r="B118" s="82"/>
      <c r="C118" s="2" t="s">
        <v>627</v>
      </c>
      <c r="D118" s="2" t="s">
        <v>7</v>
      </c>
      <c r="E118" s="4">
        <v>4</v>
      </c>
      <c r="F118" s="5">
        <v>65</v>
      </c>
      <c r="G118" s="5">
        <v>260</v>
      </c>
    </row>
    <row r="119" spans="1:7" ht="15" customHeight="1">
      <c r="A119" s="3"/>
      <c r="B119" s="82"/>
      <c r="C119" s="2" t="s">
        <v>628</v>
      </c>
      <c r="D119" s="2" t="s">
        <v>7</v>
      </c>
      <c r="E119" s="15">
        <v>10</v>
      </c>
      <c r="F119" s="14">
        <v>9.1</v>
      </c>
      <c r="G119" s="5">
        <v>91</v>
      </c>
    </row>
    <row r="120" spans="1:7" ht="15" customHeight="1">
      <c r="A120" s="3"/>
      <c r="B120" s="82"/>
      <c r="C120" s="2" t="s">
        <v>628</v>
      </c>
      <c r="D120" s="2" t="s">
        <v>7</v>
      </c>
      <c r="E120" s="15">
        <v>29</v>
      </c>
      <c r="F120" s="14">
        <v>18.2</v>
      </c>
      <c r="G120" s="5">
        <v>527.79999999999995</v>
      </c>
    </row>
    <row r="121" spans="1:7" ht="17.25" customHeight="1">
      <c r="A121" s="3"/>
      <c r="B121" s="83"/>
      <c r="C121" s="2" t="s">
        <v>629</v>
      </c>
      <c r="D121" s="2" t="s">
        <v>630</v>
      </c>
      <c r="E121" s="15">
        <v>1</v>
      </c>
      <c r="F121" s="14">
        <v>442906.24</v>
      </c>
      <c r="G121" s="14">
        <v>442906.24</v>
      </c>
    </row>
    <row r="122" spans="1:7" hidden="1">
      <c r="A122" s="3"/>
      <c r="B122" s="2"/>
      <c r="C122" s="2"/>
      <c r="D122" s="2"/>
      <c r="E122" s="15"/>
      <c r="F122" s="14"/>
      <c r="G122" s="5"/>
    </row>
    <row r="123" spans="1:7" ht="15" hidden="1" customHeight="1">
      <c r="A123" s="3"/>
      <c r="B123" s="2"/>
      <c r="C123" s="2"/>
      <c r="D123" s="2"/>
      <c r="E123" s="15"/>
      <c r="F123" s="14"/>
      <c r="G123" s="5"/>
    </row>
    <row r="124" spans="1:7" ht="15" hidden="1" customHeight="1">
      <c r="A124" s="3"/>
      <c r="B124" s="2"/>
      <c r="C124" s="2"/>
      <c r="D124" s="2"/>
      <c r="E124" s="15"/>
      <c r="F124" s="14"/>
      <c r="G124" s="5"/>
    </row>
    <row r="125" spans="1:7" ht="15" hidden="1" customHeight="1">
      <c r="A125" s="3"/>
      <c r="B125" s="2"/>
      <c r="C125" s="2"/>
      <c r="D125" s="2"/>
      <c r="E125" s="15"/>
      <c r="F125" s="14"/>
      <c r="G125" s="5"/>
    </row>
    <row r="126" spans="1:7" ht="15" hidden="1" customHeight="1">
      <c r="A126" s="3"/>
      <c r="B126" s="2"/>
      <c r="C126" s="2"/>
      <c r="D126" s="2"/>
      <c r="E126" s="15"/>
      <c r="F126" s="14"/>
      <c r="G126" s="5"/>
    </row>
    <row r="127" spans="1:7" hidden="1">
      <c r="A127" s="3"/>
      <c r="B127" s="2"/>
      <c r="C127" s="2"/>
      <c r="D127" s="2"/>
      <c r="E127" s="15"/>
      <c r="F127" s="14"/>
      <c r="G127" s="5"/>
    </row>
    <row r="128" spans="1:7" ht="48.75" hidden="1" customHeight="1">
      <c r="A128" s="3"/>
      <c r="B128" s="2"/>
      <c r="C128" s="2"/>
      <c r="D128" s="2"/>
      <c r="E128" s="15"/>
      <c r="F128" s="14"/>
      <c r="G128" s="5"/>
    </row>
    <row r="129" spans="1:7" ht="15" hidden="1" customHeight="1">
      <c r="A129" s="3"/>
      <c r="B129" s="2"/>
      <c r="C129" s="2"/>
      <c r="D129" s="2"/>
      <c r="E129" s="15"/>
      <c r="F129" s="14"/>
      <c r="G129" s="5"/>
    </row>
    <row r="130" spans="1:7" ht="15" hidden="1" customHeight="1">
      <c r="A130" s="3"/>
      <c r="B130" s="2"/>
      <c r="C130" s="2"/>
      <c r="D130" s="2"/>
      <c r="E130" s="4"/>
      <c r="F130" s="5"/>
      <c r="G130" s="5"/>
    </row>
    <row r="131" spans="1:7" ht="15" customHeight="1">
      <c r="A131" s="8"/>
      <c r="B131" s="9"/>
      <c r="C131" s="9" t="s">
        <v>8</v>
      </c>
      <c r="D131" s="9"/>
      <c r="E131" s="10"/>
      <c r="F131" s="11"/>
      <c r="G131" s="11">
        <f>SUM(G117:G130)</f>
        <v>473785.04</v>
      </c>
    </row>
    <row r="132" spans="1:7">
      <c r="A132" s="12">
        <v>9</v>
      </c>
      <c r="B132" s="13" t="s">
        <v>312</v>
      </c>
      <c r="C132" s="28" t="s">
        <v>494</v>
      </c>
      <c r="D132" s="28" t="s">
        <v>7</v>
      </c>
      <c r="E132" s="29">
        <v>1</v>
      </c>
      <c r="F132" s="30">
        <v>5000</v>
      </c>
      <c r="G132" s="30">
        <v>5000</v>
      </c>
    </row>
    <row r="133" spans="1:7">
      <c r="A133" s="8"/>
      <c r="B133" s="9"/>
      <c r="C133" s="9" t="s">
        <v>8</v>
      </c>
      <c r="D133" s="9"/>
      <c r="E133" s="10"/>
      <c r="F133" s="11"/>
      <c r="G133" s="11">
        <f>SUM(G132)</f>
        <v>5000</v>
      </c>
    </row>
    <row r="134" spans="1:7" ht="15" hidden="1" customHeight="1">
      <c r="A134" s="12"/>
      <c r="B134" s="13"/>
      <c r="C134" s="2"/>
      <c r="D134" s="2"/>
      <c r="E134" s="4"/>
      <c r="F134" s="5"/>
      <c r="G134" s="5"/>
    </row>
    <row r="135" spans="1:7" ht="15" hidden="1" customHeight="1">
      <c r="A135" s="8"/>
      <c r="B135" s="9"/>
      <c r="C135" s="9" t="s">
        <v>8</v>
      </c>
      <c r="D135" s="9"/>
      <c r="E135" s="10"/>
      <c r="F135" s="11"/>
      <c r="G135" s="11">
        <f>SUM(G134)</f>
        <v>0</v>
      </c>
    </row>
    <row r="136" spans="1:7" ht="15" hidden="1" customHeight="1">
      <c r="A136" s="12"/>
      <c r="B136" s="13"/>
      <c r="C136" s="2"/>
      <c r="D136" s="2"/>
      <c r="E136" s="4"/>
      <c r="F136" s="5"/>
      <c r="G136" s="5"/>
    </row>
    <row r="137" spans="1:7" ht="15" hidden="1" customHeight="1">
      <c r="A137" s="8"/>
      <c r="B137" s="9"/>
      <c r="C137" s="9" t="s">
        <v>8</v>
      </c>
      <c r="D137" s="9"/>
      <c r="E137" s="10"/>
      <c r="F137" s="11"/>
      <c r="G137" s="11">
        <f>SUM(G136)</f>
        <v>0</v>
      </c>
    </row>
    <row r="138" spans="1:7" hidden="1">
      <c r="A138" s="3">
        <v>6</v>
      </c>
      <c r="B138" s="2"/>
      <c r="C138" s="2"/>
      <c r="D138" s="2"/>
      <c r="E138" s="4"/>
      <c r="F138" s="5"/>
      <c r="G138" s="5"/>
    </row>
    <row r="139" spans="1:7" ht="15" hidden="1" customHeight="1">
      <c r="A139" s="3"/>
      <c r="B139" s="2"/>
      <c r="C139" s="2"/>
      <c r="D139" s="2"/>
      <c r="E139" s="4"/>
      <c r="F139" s="5"/>
      <c r="G139" s="5"/>
    </row>
    <row r="140" spans="1:7" ht="15" hidden="1" customHeight="1">
      <c r="A140" s="3"/>
      <c r="B140" s="2"/>
      <c r="C140" s="2"/>
      <c r="D140" s="2"/>
      <c r="E140" s="4"/>
      <c r="F140" s="5"/>
      <c r="G140" s="5"/>
    </row>
    <row r="141" spans="1:7" ht="15" hidden="1" customHeight="1">
      <c r="A141" s="3"/>
      <c r="B141" s="2"/>
      <c r="C141" s="2"/>
      <c r="D141" s="2"/>
      <c r="E141" s="15"/>
      <c r="F141" s="14"/>
      <c r="G141" s="5"/>
    </row>
    <row r="142" spans="1:7" ht="15" hidden="1" customHeight="1">
      <c r="A142" s="3"/>
      <c r="B142" s="2"/>
      <c r="C142" s="2"/>
      <c r="D142" s="2"/>
      <c r="E142" s="15"/>
      <c r="F142" s="14"/>
      <c r="G142" s="5"/>
    </row>
    <row r="143" spans="1:7" ht="15" hidden="1" customHeight="1">
      <c r="A143" s="3"/>
      <c r="B143" s="2"/>
      <c r="C143" s="2"/>
      <c r="D143" s="2"/>
      <c r="E143" s="15"/>
      <c r="F143" s="14"/>
      <c r="G143" s="5"/>
    </row>
    <row r="144" spans="1:7" ht="15" hidden="1" customHeight="1">
      <c r="A144" s="3"/>
      <c r="B144" s="2"/>
      <c r="C144" s="2"/>
      <c r="D144" s="2"/>
      <c r="E144" s="15"/>
      <c r="F144" s="14"/>
      <c r="G144" s="5"/>
    </row>
    <row r="145" spans="1:7" ht="15" hidden="1" customHeight="1">
      <c r="A145" s="3"/>
      <c r="B145" s="2"/>
      <c r="C145" s="2"/>
      <c r="D145" s="2"/>
      <c r="E145" s="15"/>
      <c r="F145" s="14"/>
      <c r="G145" s="5"/>
    </row>
    <row r="146" spans="1:7" ht="15" hidden="1" customHeight="1">
      <c r="A146" s="3"/>
      <c r="B146" s="2"/>
      <c r="C146" s="2"/>
      <c r="D146" s="2"/>
      <c r="E146" s="15"/>
      <c r="F146" s="14"/>
      <c r="G146" s="5"/>
    </row>
    <row r="147" spans="1:7" ht="15" hidden="1" customHeight="1">
      <c r="A147" s="3"/>
      <c r="B147" s="2"/>
      <c r="C147" s="2"/>
      <c r="D147" s="2"/>
      <c r="E147" s="15"/>
      <c r="F147" s="14"/>
      <c r="G147" s="5"/>
    </row>
    <row r="148" spans="1:7" ht="15" hidden="1" customHeight="1">
      <c r="A148" s="3"/>
      <c r="B148" s="2"/>
      <c r="C148" s="2"/>
      <c r="D148" s="2"/>
      <c r="E148" s="15"/>
      <c r="F148" s="14"/>
      <c r="G148" s="5"/>
    </row>
    <row r="149" spans="1:7" ht="15" hidden="1" customHeight="1">
      <c r="A149" s="3"/>
      <c r="B149" s="2"/>
      <c r="C149" s="2"/>
      <c r="D149" s="2"/>
      <c r="E149" s="15"/>
      <c r="F149" s="14"/>
      <c r="G149" s="5"/>
    </row>
    <row r="150" spans="1:7" ht="15" hidden="1" customHeight="1">
      <c r="A150" s="3"/>
      <c r="B150" s="2"/>
      <c r="C150" s="2"/>
      <c r="D150" s="2"/>
      <c r="E150" s="15"/>
      <c r="F150" s="14"/>
      <c r="G150" s="5"/>
    </row>
    <row r="151" spans="1:7" ht="15" hidden="1" customHeight="1">
      <c r="A151" s="3"/>
      <c r="B151" s="2"/>
      <c r="C151" s="2"/>
      <c r="D151" s="2"/>
      <c r="E151" s="15"/>
      <c r="F151" s="14"/>
      <c r="G151" s="5"/>
    </row>
    <row r="152" spans="1:7" ht="15" hidden="1" customHeight="1">
      <c r="A152" s="3"/>
      <c r="B152" s="2"/>
      <c r="C152" s="2"/>
      <c r="D152" s="2"/>
      <c r="E152" s="15"/>
      <c r="F152" s="14"/>
      <c r="G152" s="5"/>
    </row>
    <row r="153" spans="1:7" ht="15" hidden="1" customHeight="1">
      <c r="A153" s="3"/>
      <c r="B153" s="2"/>
      <c r="C153" s="2"/>
      <c r="D153" s="2"/>
      <c r="E153" s="15"/>
      <c r="F153" s="14"/>
      <c r="G153" s="5"/>
    </row>
    <row r="154" spans="1:7" ht="15" hidden="1" customHeight="1">
      <c r="A154" s="3"/>
      <c r="B154" s="2"/>
      <c r="C154" s="2"/>
      <c r="D154" s="2"/>
      <c r="E154" s="15"/>
      <c r="F154" s="14"/>
      <c r="G154" s="5"/>
    </row>
    <row r="155" spans="1:7" ht="15" hidden="1" customHeight="1">
      <c r="A155" s="3"/>
      <c r="B155" s="2"/>
      <c r="C155" s="2"/>
      <c r="D155" s="2"/>
      <c r="E155" s="15"/>
      <c r="F155" s="14"/>
      <c r="G155" s="5"/>
    </row>
    <row r="156" spans="1:7" ht="15" hidden="1" customHeight="1">
      <c r="A156" s="3"/>
      <c r="B156" s="2"/>
      <c r="C156" s="2"/>
      <c r="D156" s="2"/>
      <c r="E156" s="4"/>
      <c r="F156" s="5"/>
      <c r="G156" s="5"/>
    </row>
    <row r="157" spans="1:7" ht="15" hidden="1" customHeight="1">
      <c r="A157" s="8"/>
      <c r="B157" s="9"/>
      <c r="C157" s="9" t="s">
        <v>8</v>
      </c>
      <c r="D157" s="9"/>
      <c r="E157" s="10"/>
      <c r="F157" s="11"/>
      <c r="G157" s="11">
        <f>SUM(G138:G156)</f>
        <v>0</v>
      </c>
    </row>
    <row r="158" spans="1:7" ht="15" hidden="1" customHeight="1">
      <c r="A158" s="12"/>
      <c r="B158" s="13"/>
      <c r="C158" s="2"/>
      <c r="D158" s="2"/>
      <c r="E158" s="4"/>
      <c r="F158" s="5"/>
      <c r="G158" s="5"/>
    </row>
    <row r="159" spans="1:7" ht="15" hidden="1" customHeight="1">
      <c r="A159" s="8"/>
      <c r="B159" s="9"/>
      <c r="C159" s="9" t="s">
        <v>8</v>
      </c>
      <c r="D159" s="9"/>
      <c r="E159" s="10"/>
      <c r="F159" s="11"/>
      <c r="G159" s="11">
        <f>SUM(G158)</f>
        <v>0</v>
      </c>
    </row>
    <row r="160" spans="1:7" ht="15" hidden="1" customHeight="1">
      <c r="A160" s="3">
        <v>7</v>
      </c>
      <c r="B160" s="2"/>
      <c r="C160" s="2"/>
      <c r="D160" s="2"/>
      <c r="E160" s="4"/>
      <c r="F160" s="5"/>
      <c r="G160" s="5"/>
    </row>
    <row r="161" spans="1:7" ht="15" hidden="1" customHeight="1">
      <c r="A161" s="3"/>
      <c r="B161" s="2"/>
      <c r="C161" s="2"/>
      <c r="D161" s="2"/>
      <c r="E161" s="4"/>
      <c r="F161" s="5"/>
      <c r="G161" s="5"/>
    </row>
    <row r="162" spans="1:7" hidden="1">
      <c r="A162" s="3"/>
      <c r="B162" s="2"/>
      <c r="C162" s="16"/>
      <c r="D162" s="2"/>
      <c r="E162" s="4"/>
      <c r="F162" s="5"/>
      <c r="G162" s="5"/>
    </row>
    <row r="163" spans="1:7" hidden="1">
      <c r="A163" s="3"/>
      <c r="B163" s="2"/>
      <c r="C163" s="2"/>
      <c r="D163" s="2"/>
      <c r="E163" s="4"/>
      <c r="F163" s="5"/>
      <c r="G163" s="5"/>
    </row>
    <row r="164" spans="1:7" ht="15" hidden="1" customHeight="1">
      <c r="A164" s="3"/>
      <c r="B164" s="2"/>
      <c r="C164" s="2"/>
      <c r="D164" s="2"/>
      <c r="E164" s="4"/>
      <c r="F164" s="5"/>
      <c r="G164" s="5"/>
    </row>
    <row r="165" spans="1:7" ht="15" hidden="1" customHeight="1">
      <c r="A165" s="3"/>
      <c r="B165" s="2"/>
      <c r="C165" s="2"/>
      <c r="D165" s="2"/>
      <c r="E165" s="4"/>
      <c r="F165" s="5"/>
      <c r="G165" s="5"/>
    </row>
    <row r="166" spans="1:7" ht="15" hidden="1" customHeight="1">
      <c r="A166" s="3"/>
      <c r="B166" s="2"/>
      <c r="C166" s="2"/>
      <c r="D166" s="2"/>
      <c r="E166" s="15"/>
      <c r="F166" s="14"/>
      <c r="G166" s="5"/>
    </row>
    <row r="167" spans="1:7" ht="15" hidden="1" customHeight="1">
      <c r="A167" s="3"/>
      <c r="B167" s="2"/>
      <c r="C167" s="25"/>
      <c r="D167" s="2"/>
      <c r="E167" s="15"/>
      <c r="F167" s="14"/>
      <c r="G167" s="5"/>
    </row>
    <row r="168" spans="1:7" ht="15" hidden="1" customHeight="1">
      <c r="A168" s="3"/>
      <c r="B168" s="2"/>
      <c r="C168" s="2"/>
      <c r="D168" s="2"/>
      <c r="E168" s="15"/>
      <c r="F168" s="5"/>
      <c r="G168" s="5"/>
    </row>
    <row r="169" spans="1:7" ht="15" hidden="1" customHeight="1">
      <c r="A169" s="3"/>
      <c r="B169" s="2"/>
      <c r="C169" s="2"/>
      <c r="D169" s="2"/>
      <c r="E169" s="4"/>
      <c r="F169" s="5"/>
      <c r="G169" s="5"/>
    </row>
    <row r="170" spans="1:7" hidden="1">
      <c r="A170" s="3"/>
      <c r="B170" s="2"/>
      <c r="C170" s="2"/>
      <c r="D170" s="2"/>
      <c r="E170" s="4"/>
      <c r="F170" s="5"/>
      <c r="G170" s="5"/>
    </row>
    <row r="171" spans="1:7" hidden="1">
      <c r="A171" s="3"/>
      <c r="B171" s="2"/>
      <c r="C171" s="2"/>
      <c r="D171" s="2"/>
      <c r="E171" s="4"/>
      <c r="F171" s="5"/>
      <c r="G171" s="5"/>
    </row>
    <row r="172" spans="1:7" hidden="1">
      <c r="A172" s="8"/>
      <c r="B172" s="9"/>
      <c r="C172" s="9" t="s">
        <v>8</v>
      </c>
      <c r="D172" s="9"/>
      <c r="E172" s="10"/>
      <c r="F172" s="11"/>
      <c r="G172" s="11">
        <f>SUM(G160:G171)</f>
        <v>0</v>
      </c>
    </row>
    <row r="173" spans="1:7" hidden="1">
      <c r="A173" s="12">
        <v>8</v>
      </c>
      <c r="B173" s="13"/>
      <c r="C173" s="2"/>
      <c r="D173" s="2"/>
      <c r="E173" s="4"/>
      <c r="F173" s="5"/>
      <c r="G173" s="14"/>
    </row>
    <row r="174" spans="1:7" hidden="1">
      <c r="A174" s="12"/>
      <c r="B174" s="13"/>
      <c r="C174" s="2"/>
      <c r="D174" s="2"/>
      <c r="E174" s="4"/>
      <c r="F174" s="5"/>
      <c r="G174" s="14"/>
    </row>
    <row r="175" spans="1:7" hidden="1">
      <c r="A175" s="12"/>
      <c r="B175" s="13"/>
      <c r="C175" s="2"/>
      <c r="D175" s="2"/>
      <c r="E175" s="15"/>
      <c r="F175" s="14"/>
      <c r="G175" s="14"/>
    </row>
    <row r="176" spans="1:7" hidden="1">
      <c r="A176" s="12"/>
      <c r="B176" s="13"/>
      <c r="C176" s="2"/>
      <c r="D176" s="2"/>
      <c r="E176" s="15"/>
      <c r="F176" s="14"/>
      <c r="G176" s="14"/>
    </row>
    <row r="177" spans="1:7" hidden="1">
      <c r="A177" s="12"/>
      <c r="B177" s="13"/>
      <c r="C177" s="2"/>
      <c r="D177" s="2"/>
      <c r="E177" s="15"/>
      <c r="F177" s="14"/>
      <c r="G177" s="14"/>
    </row>
    <row r="178" spans="1:7" hidden="1">
      <c r="A178" s="12"/>
      <c r="B178" s="13"/>
      <c r="C178" s="2"/>
      <c r="D178" s="2"/>
      <c r="E178" s="15"/>
      <c r="F178" s="14"/>
      <c r="G178" s="14"/>
    </row>
    <row r="179" spans="1:7" ht="15" hidden="1" customHeight="1">
      <c r="A179" s="12"/>
      <c r="B179" s="13"/>
      <c r="C179" s="2"/>
      <c r="D179" s="2"/>
      <c r="E179" s="15"/>
      <c r="F179" s="14"/>
      <c r="G179" s="14"/>
    </row>
    <row r="180" spans="1:7" ht="15" hidden="1" customHeight="1">
      <c r="A180" s="12"/>
      <c r="B180" s="13"/>
      <c r="C180" s="2"/>
      <c r="D180" s="2"/>
      <c r="E180" s="15"/>
      <c r="F180" s="14"/>
      <c r="G180" s="14"/>
    </row>
    <row r="181" spans="1:7" ht="15" hidden="1" customHeight="1">
      <c r="A181" s="12"/>
      <c r="B181" s="13"/>
      <c r="C181" s="2"/>
      <c r="D181" s="2"/>
      <c r="E181" s="15"/>
      <c r="F181" s="14"/>
      <c r="G181" s="14"/>
    </row>
    <row r="182" spans="1:7" hidden="1">
      <c r="A182" s="12"/>
      <c r="B182" s="13"/>
      <c r="C182" s="2"/>
      <c r="D182" s="2"/>
      <c r="E182" s="15"/>
      <c r="F182" s="14"/>
      <c r="G182" s="14"/>
    </row>
    <row r="183" spans="1:7" ht="15" hidden="1" customHeight="1">
      <c r="A183" s="12"/>
      <c r="B183" s="13"/>
      <c r="C183" s="2"/>
      <c r="D183" s="2"/>
      <c r="E183" s="15"/>
      <c r="F183" s="14"/>
      <c r="G183" s="14"/>
    </row>
    <row r="184" spans="1:7" ht="15" hidden="1" customHeight="1">
      <c r="A184" s="12"/>
      <c r="B184" s="13"/>
      <c r="C184" s="2"/>
      <c r="D184" s="2"/>
      <c r="E184" s="15"/>
      <c r="F184" s="14"/>
      <c r="G184" s="14"/>
    </row>
    <row r="185" spans="1:7" ht="15" hidden="1" customHeight="1">
      <c r="A185" s="12"/>
      <c r="B185" s="13"/>
      <c r="C185" s="2"/>
      <c r="D185" s="2"/>
      <c r="E185" s="15"/>
      <c r="F185" s="14"/>
      <c r="G185" s="14"/>
    </row>
    <row r="186" spans="1:7" ht="15" hidden="1" customHeight="1">
      <c r="A186" s="12"/>
      <c r="B186" s="13"/>
      <c r="C186" s="2"/>
      <c r="D186" s="2"/>
      <c r="E186" s="15"/>
      <c r="F186" s="14"/>
      <c r="G186" s="14"/>
    </row>
    <row r="187" spans="1:7" ht="15" hidden="1" customHeight="1">
      <c r="A187" s="12"/>
      <c r="B187" s="13"/>
      <c r="C187" s="2"/>
      <c r="D187" s="2"/>
      <c r="E187" s="4"/>
      <c r="F187" s="5"/>
      <c r="G187" s="5"/>
    </row>
    <row r="188" spans="1:7" ht="15" hidden="1" customHeight="1">
      <c r="A188" s="8"/>
      <c r="B188" s="9"/>
      <c r="C188" s="9" t="s">
        <v>8</v>
      </c>
      <c r="D188" s="9"/>
      <c r="E188" s="10"/>
      <c r="F188" s="11"/>
      <c r="G188" s="11">
        <f>SUM(G173:G187)</f>
        <v>0</v>
      </c>
    </row>
    <row r="189" spans="1:7" ht="15" hidden="1" customHeight="1">
      <c r="A189" s="3">
        <v>9</v>
      </c>
      <c r="B189" s="2"/>
      <c r="C189" s="2"/>
      <c r="D189" s="2"/>
      <c r="E189" s="4"/>
      <c r="F189" s="5"/>
      <c r="G189" s="5"/>
    </row>
    <row r="190" spans="1:7" ht="15" hidden="1" customHeight="1">
      <c r="A190" s="3"/>
      <c r="B190" s="2"/>
      <c r="C190" s="2"/>
      <c r="D190" s="2"/>
      <c r="E190" s="4"/>
      <c r="F190" s="5"/>
      <c r="G190" s="5"/>
    </row>
    <row r="191" spans="1:7" ht="15" hidden="1" customHeight="1">
      <c r="A191" s="3"/>
      <c r="B191" s="2"/>
      <c r="C191" s="2"/>
      <c r="D191" s="2"/>
      <c r="E191" s="4"/>
      <c r="F191" s="5"/>
      <c r="G191" s="5"/>
    </row>
    <row r="192" spans="1:7" ht="15" hidden="1" customHeight="1">
      <c r="A192" s="3"/>
      <c r="B192" s="2"/>
      <c r="C192" s="2"/>
      <c r="D192" s="2"/>
      <c r="E192" s="4"/>
      <c r="F192" s="5"/>
      <c r="G192" s="5"/>
    </row>
    <row r="193" spans="1:7" ht="15" hidden="1" customHeight="1">
      <c r="A193" s="3"/>
      <c r="B193" s="2"/>
      <c r="C193" s="2"/>
      <c r="D193" s="2"/>
      <c r="E193" s="4"/>
      <c r="F193" s="5"/>
      <c r="G193" s="5"/>
    </row>
    <row r="194" spans="1:7" hidden="1">
      <c r="A194" s="3"/>
      <c r="B194" s="2"/>
      <c r="C194" s="2"/>
      <c r="D194" s="2"/>
      <c r="E194" s="4"/>
      <c r="F194" s="5"/>
      <c r="G194" s="5"/>
    </row>
    <row r="195" spans="1:7" hidden="1">
      <c r="A195" s="3"/>
      <c r="B195" s="2"/>
      <c r="C195" s="2"/>
      <c r="D195" s="2"/>
      <c r="E195" s="4"/>
      <c r="F195" s="5"/>
      <c r="G195" s="5"/>
    </row>
    <row r="196" spans="1:7" ht="15" hidden="1" customHeight="1">
      <c r="A196" s="3"/>
      <c r="B196" s="2"/>
      <c r="C196" s="2"/>
      <c r="D196" s="2"/>
      <c r="E196" s="4"/>
      <c r="F196" s="5"/>
      <c r="G196" s="5"/>
    </row>
    <row r="197" spans="1:7" ht="15" hidden="1" customHeight="1">
      <c r="A197" s="3"/>
      <c r="B197" s="2"/>
      <c r="C197" s="2"/>
      <c r="D197" s="2"/>
      <c r="E197" s="4"/>
      <c r="F197" s="5"/>
      <c r="G197" s="5"/>
    </row>
    <row r="198" spans="1:7" ht="15" hidden="1" customHeight="1">
      <c r="A198" s="3"/>
      <c r="B198" s="2"/>
      <c r="C198" s="2"/>
      <c r="D198" s="2"/>
      <c r="E198" s="4"/>
      <c r="F198" s="5"/>
      <c r="G198" s="5"/>
    </row>
    <row r="199" spans="1:7" ht="15" hidden="1" customHeight="1">
      <c r="A199" s="3"/>
      <c r="B199" s="2"/>
      <c r="C199" s="2"/>
      <c r="D199" s="2"/>
      <c r="E199" s="4"/>
      <c r="F199" s="5"/>
      <c r="G199" s="5"/>
    </row>
    <row r="200" spans="1:7" hidden="1">
      <c r="A200" s="3"/>
      <c r="B200" s="2"/>
      <c r="C200" s="2"/>
      <c r="D200" s="2"/>
      <c r="E200" s="4"/>
      <c r="F200" s="5"/>
      <c r="G200" s="5"/>
    </row>
    <row r="201" spans="1:7" hidden="1">
      <c r="A201" s="3"/>
      <c r="B201" s="2"/>
      <c r="C201" s="2"/>
      <c r="D201" s="2"/>
      <c r="E201" s="4"/>
      <c r="F201" s="5"/>
      <c r="G201" s="5"/>
    </row>
    <row r="202" spans="1:7" hidden="1">
      <c r="A202" s="3"/>
      <c r="B202" s="2"/>
      <c r="C202" s="2"/>
      <c r="D202" s="2"/>
      <c r="E202" s="4"/>
      <c r="F202" s="5"/>
      <c r="G202" s="5"/>
    </row>
    <row r="203" spans="1:7" hidden="1">
      <c r="A203" s="3"/>
      <c r="B203" s="2"/>
      <c r="C203" s="2"/>
      <c r="D203" s="2"/>
      <c r="E203" s="4"/>
      <c r="F203" s="5"/>
      <c r="G203" s="5"/>
    </row>
    <row r="204" spans="1:7" hidden="1">
      <c r="A204" s="3"/>
      <c r="B204" s="2"/>
      <c r="C204" s="2"/>
      <c r="D204" s="2"/>
      <c r="E204" s="4"/>
      <c r="F204" s="5"/>
      <c r="G204" s="5"/>
    </row>
    <row r="205" spans="1:7" hidden="1">
      <c r="A205" s="8"/>
      <c r="B205" s="9"/>
      <c r="C205" s="9" t="s">
        <v>8</v>
      </c>
      <c r="D205" s="9"/>
      <c r="E205" s="10"/>
      <c r="F205" s="11"/>
      <c r="G205" s="11">
        <f>SUM(G189:G204)</f>
        <v>0</v>
      </c>
    </row>
    <row r="206" spans="1:7" hidden="1">
      <c r="A206" s="12"/>
      <c r="B206" s="13"/>
      <c r="C206" s="2"/>
      <c r="D206" s="2"/>
      <c r="E206" s="4"/>
      <c r="F206" s="5"/>
      <c r="G206" s="5"/>
    </row>
    <row r="207" spans="1:7" hidden="1">
      <c r="A207" s="8"/>
      <c r="B207" s="9"/>
      <c r="C207" s="9" t="s">
        <v>8</v>
      </c>
      <c r="D207" s="9"/>
      <c r="E207" s="10"/>
      <c r="F207" s="11"/>
      <c r="G207" s="11">
        <f>SUM(G206)</f>
        <v>0</v>
      </c>
    </row>
    <row r="208" spans="1:7" s="17" customFormat="1" ht="15" hidden="1" customHeight="1">
      <c r="A208" s="12"/>
      <c r="B208" s="13"/>
      <c r="C208" s="2"/>
      <c r="D208" s="2"/>
      <c r="E208" s="4"/>
      <c r="F208" s="5"/>
      <c r="G208" s="5"/>
    </row>
    <row r="209" spans="1:7" ht="15" hidden="1" customHeight="1">
      <c r="A209" s="8"/>
      <c r="B209" s="9"/>
      <c r="C209" s="9" t="s">
        <v>8</v>
      </c>
      <c r="D209" s="9"/>
      <c r="E209" s="10"/>
      <c r="F209" s="11"/>
      <c r="G209" s="11">
        <f>SUM(G208)</f>
        <v>0</v>
      </c>
    </row>
    <row r="210" spans="1:7" ht="15" hidden="1" customHeight="1">
      <c r="A210" s="3">
        <v>10</v>
      </c>
      <c r="B210" s="2"/>
      <c r="C210" s="2"/>
      <c r="D210" s="2"/>
      <c r="E210" s="4"/>
      <c r="F210" s="5"/>
      <c r="G210" s="14"/>
    </row>
    <row r="211" spans="1:7" ht="15" hidden="1" customHeight="1">
      <c r="A211" s="3"/>
      <c r="B211" s="2"/>
      <c r="C211" s="2"/>
      <c r="D211" s="2"/>
      <c r="E211" s="4"/>
      <c r="F211" s="5"/>
      <c r="G211" s="14"/>
    </row>
    <row r="212" spans="1:7" ht="46.5" hidden="1" customHeight="1">
      <c r="A212" s="3"/>
      <c r="B212" s="2"/>
      <c r="C212" s="2"/>
      <c r="D212" s="2"/>
      <c r="E212" s="15"/>
      <c r="F212" s="14"/>
      <c r="G212" s="14"/>
    </row>
    <row r="213" spans="1:7" ht="15" hidden="1" customHeight="1">
      <c r="A213" s="3"/>
      <c r="B213" s="2"/>
      <c r="C213" s="2"/>
      <c r="D213" s="2"/>
      <c r="E213" s="15"/>
      <c r="F213" s="14"/>
      <c r="G213" s="14"/>
    </row>
    <row r="214" spans="1:7" ht="15" hidden="1" customHeight="1">
      <c r="A214" s="3"/>
      <c r="B214" s="2"/>
      <c r="C214" s="2"/>
      <c r="D214" s="2"/>
      <c r="E214" s="15"/>
      <c r="F214" s="14"/>
      <c r="G214" s="14"/>
    </row>
    <row r="215" spans="1:7" ht="15" hidden="1" customHeight="1">
      <c r="A215" s="3"/>
      <c r="B215" s="2"/>
      <c r="C215" s="2"/>
      <c r="D215" s="2"/>
      <c r="E215" s="15"/>
      <c r="F215" s="14"/>
      <c r="G215" s="14"/>
    </row>
    <row r="216" spans="1:7" hidden="1">
      <c r="A216" s="3"/>
      <c r="B216" s="2"/>
      <c r="C216" s="2"/>
      <c r="D216" s="2"/>
      <c r="E216" s="15"/>
      <c r="F216" s="14"/>
      <c r="G216" s="14"/>
    </row>
    <row r="217" spans="1:7" ht="47.25" hidden="1" customHeight="1">
      <c r="A217" s="3"/>
      <c r="B217" s="2"/>
      <c r="C217" s="2"/>
      <c r="D217" s="2"/>
      <c r="E217" s="15"/>
      <c r="F217" s="14"/>
      <c r="G217" s="14"/>
    </row>
    <row r="218" spans="1:7" hidden="1">
      <c r="A218" s="3"/>
      <c r="B218" s="2"/>
      <c r="C218" s="2"/>
      <c r="D218" s="2"/>
      <c r="E218" s="15"/>
      <c r="F218" s="14"/>
      <c r="G218" s="14"/>
    </row>
    <row r="219" spans="1:7" hidden="1">
      <c r="A219" s="3"/>
      <c r="B219" s="2"/>
      <c r="C219" s="2"/>
      <c r="D219" s="2"/>
      <c r="E219" s="15"/>
      <c r="F219" s="14"/>
      <c r="G219" s="14"/>
    </row>
    <row r="220" spans="1:7" hidden="1">
      <c r="A220" s="3"/>
      <c r="B220" s="2"/>
      <c r="C220" s="2"/>
      <c r="D220" s="2"/>
      <c r="E220" s="15"/>
      <c r="F220" s="14"/>
      <c r="G220" s="14"/>
    </row>
    <row r="221" spans="1:7" hidden="1">
      <c r="A221" s="3"/>
      <c r="B221" s="2"/>
      <c r="C221" s="2"/>
      <c r="D221" s="2"/>
      <c r="E221" s="15"/>
      <c r="F221" s="14"/>
      <c r="G221" s="14"/>
    </row>
    <row r="222" spans="1:7" hidden="1">
      <c r="A222" s="3"/>
      <c r="B222" s="2"/>
      <c r="C222" s="2"/>
      <c r="D222" s="2"/>
      <c r="E222" s="15"/>
      <c r="F222" s="14"/>
      <c r="G222" s="14"/>
    </row>
    <row r="223" spans="1:7" hidden="1">
      <c r="A223" s="3"/>
      <c r="B223" s="2"/>
      <c r="C223" s="2"/>
      <c r="D223" s="2"/>
      <c r="E223" s="4"/>
      <c r="F223" s="5"/>
      <c r="G223" s="5"/>
    </row>
    <row r="224" spans="1:7" hidden="1">
      <c r="A224" s="8"/>
      <c r="B224" s="9"/>
      <c r="C224" s="9" t="s">
        <v>8</v>
      </c>
      <c r="D224" s="9"/>
      <c r="E224" s="10"/>
      <c r="F224" s="11"/>
      <c r="G224" s="11">
        <f>SUM(G210:G223)</f>
        <v>0</v>
      </c>
    </row>
    <row r="225" spans="1:7" hidden="1">
      <c r="A225" s="12"/>
      <c r="B225" s="13"/>
      <c r="C225" s="2"/>
      <c r="D225" s="2"/>
      <c r="E225" s="4"/>
      <c r="F225" s="5"/>
      <c r="G225" s="5"/>
    </row>
    <row r="226" spans="1:7" hidden="1">
      <c r="A226" s="8"/>
      <c r="B226" s="9"/>
      <c r="C226" s="9" t="s">
        <v>8</v>
      </c>
      <c r="D226" s="9"/>
      <c r="E226" s="10"/>
      <c r="F226" s="11"/>
      <c r="G226" s="11">
        <f>SUM(G225)</f>
        <v>0</v>
      </c>
    </row>
    <row r="227" spans="1:7" hidden="1">
      <c r="A227" s="12"/>
      <c r="B227" s="13"/>
      <c r="C227" s="2"/>
      <c r="D227" s="2"/>
      <c r="E227" s="4"/>
      <c r="F227" s="5"/>
      <c r="G227" s="5"/>
    </row>
    <row r="228" spans="1:7" hidden="1">
      <c r="A228" s="8"/>
      <c r="B228" s="9"/>
      <c r="C228" s="9" t="s">
        <v>8</v>
      </c>
      <c r="D228" s="9"/>
      <c r="E228" s="10"/>
      <c r="F228" s="11"/>
      <c r="G228" s="11">
        <f>SUM(G227)</f>
        <v>0</v>
      </c>
    </row>
    <row r="229" spans="1:7" hidden="1">
      <c r="A229" s="3">
        <v>11</v>
      </c>
      <c r="B229" s="2"/>
      <c r="C229" s="2"/>
      <c r="D229" s="2"/>
      <c r="E229" s="4"/>
      <c r="F229" s="5"/>
      <c r="G229" s="14"/>
    </row>
    <row r="230" spans="1:7" hidden="1">
      <c r="A230" s="3"/>
      <c r="B230" s="2"/>
      <c r="C230" s="2"/>
      <c r="D230" s="2"/>
      <c r="E230" s="4"/>
      <c r="F230" s="5"/>
      <c r="G230" s="14"/>
    </row>
    <row r="231" spans="1:7" hidden="1">
      <c r="A231" s="3"/>
      <c r="B231" s="2"/>
      <c r="C231" s="2"/>
      <c r="D231" s="2"/>
      <c r="E231" s="4"/>
      <c r="F231" s="5"/>
      <c r="G231" s="14"/>
    </row>
    <row r="232" spans="1:7" hidden="1">
      <c r="A232" s="3"/>
      <c r="B232" s="2"/>
      <c r="C232" s="2"/>
      <c r="D232" s="2"/>
      <c r="E232" s="4"/>
      <c r="F232" s="5"/>
      <c r="G232" s="14"/>
    </row>
    <row r="233" spans="1:7" hidden="1">
      <c r="A233" s="3"/>
      <c r="B233" s="2"/>
      <c r="C233" s="2"/>
      <c r="D233" s="2"/>
      <c r="E233" s="15"/>
      <c r="F233" s="14"/>
      <c r="G233" s="14"/>
    </row>
    <row r="234" spans="1:7" hidden="1">
      <c r="A234" s="3"/>
      <c r="B234" s="2"/>
      <c r="C234" s="2"/>
      <c r="D234" s="2"/>
      <c r="E234" s="15"/>
      <c r="F234" s="14"/>
      <c r="G234" s="14"/>
    </row>
    <row r="235" spans="1:7" hidden="1">
      <c r="A235" s="3"/>
      <c r="B235" s="2"/>
      <c r="C235" s="2"/>
      <c r="D235" s="2"/>
      <c r="E235" s="15"/>
      <c r="F235" s="14"/>
      <c r="G235" s="14"/>
    </row>
    <row r="236" spans="1:7" hidden="1">
      <c r="A236" s="3"/>
      <c r="B236" s="2"/>
      <c r="C236" s="2"/>
      <c r="D236" s="2"/>
      <c r="E236" s="15"/>
      <c r="F236" s="14"/>
      <c r="G236" s="14"/>
    </row>
    <row r="237" spans="1:7" hidden="1">
      <c r="A237" s="3"/>
      <c r="B237" s="2"/>
      <c r="C237" s="2"/>
      <c r="D237" s="2"/>
      <c r="E237" s="15"/>
      <c r="F237" s="14"/>
      <c r="G237" s="14"/>
    </row>
    <row r="238" spans="1:7" hidden="1">
      <c r="A238" s="3"/>
      <c r="B238" s="2"/>
      <c r="C238" s="2"/>
      <c r="D238" s="2"/>
      <c r="E238" s="15"/>
      <c r="F238" s="14"/>
      <c r="G238" s="14"/>
    </row>
    <row r="239" spans="1:7" hidden="1">
      <c r="A239" s="3"/>
      <c r="B239" s="2"/>
      <c r="C239" s="2"/>
      <c r="D239" s="2"/>
      <c r="E239" s="15"/>
      <c r="F239" s="14"/>
      <c r="G239" s="14"/>
    </row>
    <row r="240" spans="1:7" hidden="1">
      <c r="A240" s="3"/>
      <c r="B240" s="2"/>
      <c r="C240" s="2"/>
      <c r="D240" s="2"/>
      <c r="E240" s="15"/>
      <c r="F240" s="14"/>
      <c r="G240" s="14"/>
    </row>
    <row r="241" spans="1:8" hidden="1">
      <c r="A241" s="3"/>
      <c r="B241" s="2"/>
      <c r="C241" s="2"/>
      <c r="D241" s="2"/>
      <c r="E241" s="15"/>
      <c r="F241" s="14"/>
      <c r="G241" s="14"/>
    </row>
    <row r="242" spans="1:8" hidden="1">
      <c r="A242" s="3"/>
      <c r="B242" s="2"/>
      <c r="C242" s="2"/>
      <c r="D242" s="2"/>
      <c r="E242" s="15"/>
      <c r="F242" s="14"/>
      <c r="G242" s="14"/>
    </row>
    <row r="243" spans="1:8" hidden="1">
      <c r="A243" s="3"/>
      <c r="B243" s="2"/>
      <c r="C243" s="2"/>
      <c r="D243" s="2"/>
      <c r="E243" s="15"/>
      <c r="F243" s="14"/>
      <c r="G243" s="14"/>
    </row>
    <row r="244" spans="1:8" hidden="1">
      <c r="A244" s="3"/>
      <c r="B244" s="2"/>
      <c r="C244" s="2"/>
      <c r="D244" s="2"/>
      <c r="E244" s="4"/>
      <c r="F244" s="5"/>
      <c r="G244" s="5"/>
    </row>
    <row r="245" spans="1:8" hidden="1">
      <c r="A245" s="8"/>
      <c r="B245" s="9"/>
      <c r="C245" s="9" t="s">
        <v>8</v>
      </c>
      <c r="D245" s="9"/>
      <c r="E245" s="10"/>
      <c r="F245" s="11"/>
      <c r="G245" s="11">
        <f>SUM(G229:G244)</f>
        <v>0</v>
      </c>
    </row>
    <row r="246" spans="1:8" hidden="1">
      <c r="A246" s="12"/>
      <c r="B246" s="13"/>
      <c r="C246" s="2"/>
      <c r="D246" s="2"/>
      <c r="E246" s="4"/>
      <c r="F246" s="5"/>
      <c r="G246" s="5"/>
    </row>
    <row r="247" spans="1:8" hidden="1">
      <c r="A247" s="8"/>
      <c r="B247" s="9"/>
      <c r="C247" s="9" t="s">
        <v>8</v>
      </c>
      <c r="D247" s="9"/>
      <c r="E247" s="10"/>
      <c r="F247" s="11"/>
      <c r="G247" s="11">
        <f>SUM(G246)</f>
        <v>0</v>
      </c>
      <c r="H247" s="7"/>
    </row>
    <row r="248" spans="1:8">
      <c r="A248" s="84" t="s">
        <v>560</v>
      </c>
      <c r="B248" s="85"/>
      <c r="C248" s="18"/>
      <c r="D248" s="18"/>
      <c r="E248" s="20"/>
      <c r="F248" s="21"/>
      <c r="G248" s="21">
        <f>G247+G245+G228+G226+G224+G209+G207+G205+G188+G172+G159+G157+G137+G135+G133+G131+G116+G102+G52+G50+G44+G17+G15</f>
        <v>742053.29999999993</v>
      </c>
      <c r="H248" s="7"/>
    </row>
    <row r="249" spans="1:8" hidden="1">
      <c r="A249" s="12"/>
      <c r="B249" s="13"/>
      <c r="C249" s="2"/>
      <c r="D249" s="2"/>
      <c r="E249" s="4"/>
      <c r="F249" s="14"/>
      <c r="G249" s="14"/>
    </row>
    <row r="250" spans="1:8" hidden="1">
      <c r="A250" s="8"/>
      <c r="B250" s="9"/>
      <c r="C250" s="9"/>
      <c r="D250" s="9"/>
      <c r="E250" s="10"/>
      <c r="F250" s="11"/>
      <c r="G250" s="21">
        <f>SUM(G249)</f>
        <v>0</v>
      </c>
    </row>
    <row r="251" spans="1:8" hidden="1">
      <c r="A251" s="19"/>
      <c r="B251" s="18"/>
      <c r="C251" s="18"/>
      <c r="D251" s="18"/>
      <c r="E251" s="20"/>
      <c r="F251" s="21"/>
      <c r="G251" s="23">
        <f>G250+G248</f>
        <v>742053.29999999993</v>
      </c>
    </row>
  </sheetData>
  <mergeCells count="6">
    <mergeCell ref="A248:B248"/>
    <mergeCell ref="A1:G1"/>
    <mergeCell ref="B18:B43"/>
    <mergeCell ref="B53:B93"/>
    <mergeCell ref="B117:B121"/>
    <mergeCell ref="B103:B10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05"/>
  <sheetViews>
    <sheetView workbookViewId="0">
      <pane ySplit="2" topLeftCell="A142" activePane="bottomLeft" state="frozen"/>
      <selection pane="bottomLeft" activeCell="A185" sqref="A185:XFD249"/>
    </sheetView>
  </sheetViews>
  <sheetFormatPr defaultRowHeight="15"/>
  <cols>
    <col min="1" max="1" width="3.85546875" style="22" customWidth="1"/>
    <col min="2" max="2" width="29.42578125" style="1" customWidth="1"/>
    <col min="3" max="3" width="34.425781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0" t="s">
        <v>632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ht="38.25" customHeight="1">
      <c r="A3" s="3">
        <v>1</v>
      </c>
      <c r="B3" s="77" t="s">
        <v>633</v>
      </c>
      <c r="C3" s="2" t="s">
        <v>637</v>
      </c>
      <c r="D3" s="2" t="s">
        <v>7</v>
      </c>
      <c r="E3" s="4">
        <v>1</v>
      </c>
      <c r="F3" s="5">
        <v>2587.4699999999998</v>
      </c>
      <c r="G3" s="5">
        <v>2587.4699999999998</v>
      </c>
    </row>
    <row r="4" spans="1:7">
      <c r="A4" s="3"/>
      <c r="B4" s="79"/>
      <c r="C4" s="2" t="s">
        <v>656</v>
      </c>
      <c r="D4" s="2" t="s">
        <v>7</v>
      </c>
      <c r="E4" s="4">
        <v>10</v>
      </c>
      <c r="F4" s="5">
        <v>1345.04</v>
      </c>
      <c r="G4" s="5">
        <v>13450.4</v>
      </c>
    </row>
    <row r="5" spans="1:7" ht="15" hidden="1" customHeight="1">
      <c r="A5" s="3"/>
      <c r="B5" s="2"/>
      <c r="C5" s="2"/>
      <c r="D5" s="2"/>
      <c r="E5" s="4"/>
      <c r="F5" s="5"/>
      <c r="G5" s="5"/>
    </row>
    <row r="6" spans="1:7" ht="15" hidden="1" customHeight="1">
      <c r="A6" s="3"/>
      <c r="B6" s="2"/>
      <c r="C6" s="2"/>
      <c r="D6" s="2"/>
      <c r="E6" s="4"/>
      <c r="F6" s="5"/>
      <c r="G6" s="5"/>
    </row>
    <row r="7" spans="1:7" ht="15" hidden="1" customHeight="1">
      <c r="A7" s="3"/>
      <c r="B7" s="2"/>
      <c r="C7" s="2"/>
      <c r="D7" s="2"/>
      <c r="E7" s="4"/>
      <c r="F7" s="5"/>
      <c r="G7" s="5"/>
    </row>
    <row r="8" spans="1:7" ht="15" hidden="1" customHeight="1">
      <c r="A8" s="3"/>
      <c r="B8" s="2"/>
      <c r="C8" s="2"/>
      <c r="D8" s="2"/>
      <c r="E8" s="4"/>
      <c r="F8" s="5"/>
      <c r="G8" s="5"/>
    </row>
    <row r="9" spans="1:7" ht="15" hidden="1" customHeight="1">
      <c r="A9" s="3"/>
      <c r="B9" s="2"/>
      <c r="C9" s="2"/>
      <c r="D9" s="2"/>
      <c r="E9" s="4"/>
      <c r="F9" s="5"/>
      <c r="G9" s="5"/>
    </row>
    <row r="10" spans="1:7" ht="15" hidden="1" customHeight="1">
      <c r="A10" s="3"/>
      <c r="B10" s="2"/>
      <c r="C10" s="2"/>
      <c r="D10" s="2"/>
      <c r="E10" s="4"/>
      <c r="F10" s="5"/>
      <c r="G10" s="5"/>
    </row>
    <row r="11" spans="1:7" ht="15" hidden="1" customHeight="1">
      <c r="A11" s="3"/>
      <c r="B11" s="2"/>
      <c r="C11" s="2"/>
      <c r="D11" s="2"/>
      <c r="E11" s="4"/>
      <c r="F11" s="5"/>
      <c r="G11" s="5"/>
    </row>
    <row r="12" spans="1:7" ht="15" hidden="1" customHeight="1">
      <c r="A12" s="3"/>
      <c r="B12" s="2"/>
      <c r="C12" s="2"/>
      <c r="D12" s="2"/>
      <c r="E12" s="4"/>
      <c r="F12" s="5"/>
      <c r="G12" s="5"/>
    </row>
    <row r="13" spans="1:7" ht="15" hidden="1" customHeight="1">
      <c r="A13" s="3"/>
      <c r="B13" s="2"/>
      <c r="C13" s="2"/>
      <c r="D13" s="2"/>
      <c r="E13" s="4"/>
      <c r="F13" s="5"/>
      <c r="G13" s="5"/>
    </row>
    <row r="14" spans="1:7" ht="15" hidden="1" customHeight="1">
      <c r="A14" s="3"/>
      <c r="B14" s="2"/>
      <c r="C14" s="2"/>
      <c r="D14" s="2"/>
      <c r="E14" s="4"/>
      <c r="F14" s="5"/>
      <c r="G14" s="5"/>
    </row>
    <row r="15" spans="1:7" ht="15" customHeight="1">
      <c r="A15" s="8"/>
      <c r="B15" s="9"/>
      <c r="C15" s="9" t="s">
        <v>8</v>
      </c>
      <c r="D15" s="9"/>
      <c r="E15" s="10"/>
      <c r="F15" s="11"/>
      <c r="G15" s="11">
        <f>SUM(G3:G14)</f>
        <v>16037.869999999999</v>
      </c>
    </row>
    <row r="16" spans="1:7" s="17" customFormat="1" ht="15" customHeight="1">
      <c r="A16" s="12"/>
      <c r="B16" s="81" t="s">
        <v>638</v>
      </c>
      <c r="C16" s="2" t="s">
        <v>637</v>
      </c>
      <c r="D16" s="2" t="s">
        <v>7</v>
      </c>
      <c r="E16" s="4">
        <v>2</v>
      </c>
      <c r="F16" s="5">
        <v>2587.4699999999998</v>
      </c>
      <c r="G16" s="5">
        <v>5174.9399999999996</v>
      </c>
    </row>
    <row r="17" spans="1:7" s="17" customFormat="1" ht="15" customHeight="1">
      <c r="A17" s="12"/>
      <c r="B17" s="82"/>
      <c r="C17" s="2" t="s">
        <v>656</v>
      </c>
      <c r="D17" s="2" t="s">
        <v>7</v>
      </c>
      <c r="E17" s="4">
        <v>5</v>
      </c>
      <c r="F17" s="5">
        <v>1345.04</v>
      </c>
      <c r="G17" s="5">
        <v>6725.2</v>
      </c>
    </row>
    <row r="18" spans="1:7" s="17" customFormat="1" ht="15" customHeight="1">
      <c r="A18" s="12"/>
      <c r="B18" s="83"/>
      <c r="C18" s="2" t="s">
        <v>404</v>
      </c>
      <c r="D18" s="2" t="s">
        <v>7</v>
      </c>
      <c r="E18" s="4">
        <v>2</v>
      </c>
      <c r="F18" s="5">
        <v>5000</v>
      </c>
      <c r="G18" s="5">
        <v>10000</v>
      </c>
    </row>
    <row r="19" spans="1:7" ht="15" customHeight="1">
      <c r="A19" s="8"/>
      <c r="B19" s="9"/>
      <c r="C19" s="9" t="s">
        <v>8</v>
      </c>
      <c r="D19" s="9"/>
      <c r="E19" s="10"/>
      <c r="F19" s="11"/>
      <c r="G19" s="11">
        <f>SUM(G16:G18)</f>
        <v>21900.14</v>
      </c>
    </row>
    <row r="20" spans="1:7" s="17" customFormat="1" ht="15" customHeight="1">
      <c r="A20" s="12"/>
      <c r="B20" s="86" t="s">
        <v>634</v>
      </c>
      <c r="C20" s="2" t="s">
        <v>637</v>
      </c>
      <c r="D20" s="2" t="s">
        <v>7</v>
      </c>
      <c r="E20" s="4">
        <v>2</v>
      </c>
      <c r="F20" s="5">
        <v>2587.4699999999998</v>
      </c>
      <c r="G20" s="5">
        <v>5174.9399999999996</v>
      </c>
    </row>
    <row r="21" spans="1:7" ht="15" customHeight="1">
      <c r="A21" s="12"/>
      <c r="B21" s="87"/>
      <c r="C21" s="2" t="s">
        <v>656</v>
      </c>
      <c r="D21" s="2" t="s">
        <v>7</v>
      </c>
      <c r="E21" s="4">
        <v>7</v>
      </c>
      <c r="F21" s="5">
        <v>1345.04</v>
      </c>
      <c r="G21" s="5">
        <v>9415.2800000000007</v>
      </c>
    </row>
    <row r="22" spans="1:7" ht="15" customHeight="1">
      <c r="A22" s="8"/>
      <c r="B22" s="9"/>
      <c r="C22" s="9" t="s">
        <v>8</v>
      </c>
      <c r="D22" s="9"/>
      <c r="E22" s="10"/>
      <c r="F22" s="11"/>
      <c r="G22" s="11">
        <f>SUM(G20:G21)</f>
        <v>14590.220000000001</v>
      </c>
    </row>
    <row r="23" spans="1:7" ht="15" customHeight="1">
      <c r="A23" s="3"/>
      <c r="B23" s="86" t="s">
        <v>635</v>
      </c>
      <c r="C23" s="2" t="s">
        <v>637</v>
      </c>
      <c r="D23" s="2" t="s">
        <v>7</v>
      </c>
      <c r="E23" s="4">
        <v>1</v>
      </c>
      <c r="F23" s="5">
        <v>2587.4699999999998</v>
      </c>
      <c r="G23" s="5">
        <v>2587.4699999999998</v>
      </c>
    </row>
    <row r="24" spans="1:7" ht="15" customHeight="1">
      <c r="A24" s="3"/>
      <c r="B24" s="87"/>
      <c r="C24" s="2" t="s">
        <v>656</v>
      </c>
      <c r="D24" s="2" t="s">
        <v>7</v>
      </c>
      <c r="E24" s="4">
        <v>3</v>
      </c>
      <c r="F24" s="5">
        <v>1345.04</v>
      </c>
      <c r="G24" s="5">
        <v>4035.12</v>
      </c>
    </row>
    <row r="25" spans="1:7" ht="15" hidden="1" customHeight="1">
      <c r="A25" s="3"/>
      <c r="B25" s="2"/>
      <c r="C25" s="2"/>
      <c r="D25" s="2"/>
      <c r="E25" s="4"/>
      <c r="F25" s="5"/>
      <c r="G25" s="5"/>
    </row>
    <row r="26" spans="1:7" ht="15" hidden="1" customHeight="1">
      <c r="A26" s="3"/>
      <c r="B26" s="2"/>
      <c r="C26" s="2"/>
      <c r="D26" s="2"/>
      <c r="E26" s="4"/>
      <c r="F26" s="5"/>
      <c r="G26" s="5"/>
    </row>
    <row r="27" spans="1:7" ht="15" hidden="1" customHeight="1">
      <c r="A27" s="3"/>
      <c r="B27" s="2"/>
      <c r="C27" s="2"/>
      <c r="D27" s="2"/>
      <c r="E27" s="4"/>
      <c r="F27" s="5"/>
      <c r="G27" s="5"/>
    </row>
    <row r="28" spans="1:7" ht="15" hidden="1" customHeight="1">
      <c r="A28" s="3"/>
      <c r="B28" s="2"/>
      <c r="C28" s="2"/>
      <c r="D28" s="2"/>
      <c r="E28" s="4"/>
      <c r="F28" s="5"/>
      <c r="G28" s="5"/>
    </row>
    <row r="29" spans="1:7" ht="15" hidden="1" customHeight="1">
      <c r="A29" s="3"/>
      <c r="B29" s="2"/>
      <c r="C29" s="2"/>
      <c r="D29" s="2"/>
      <c r="E29" s="4"/>
      <c r="F29" s="5"/>
      <c r="G29" s="5"/>
    </row>
    <row r="30" spans="1:7" ht="15" hidden="1" customHeight="1">
      <c r="A30" s="3"/>
      <c r="B30" s="2"/>
      <c r="C30" s="2"/>
      <c r="D30" s="2"/>
      <c r="E30" s="4"/>
      <c r="F30" s="5"/>
      <c r="G30" s="5"/>
    </row>
    <row r="31" spans="1:7" ht="15" hidden="1" customHeight="1">
      <c r="A31" s="3"/>
      <c r="B31" s="2"/>
      <c r="C31" s="2"/>
      <c r="D31" s="2"/>
      <c r="E31" s="4"/>
      <c r="F31" s="5"/>
      <c r="G31" s="5"/>
    </row>
    <row r="32" spans="1:7" ht="15" hidden="1" customHeight="1">
      <c r="A32" s="3"/>
      <c r="B32" s="2"/>
      <c r="C32" s="2"/>
      <c r="D32" s="2"/>
      <c r="E32" s="4"/>
      <c r="F32" s="5"/>
      <c r="G32" s="5"/>
    </row>
    <row r="33" spans="1:7" ht="15" hidden="1" customHeight="1">
      <c r="A33" s="3"/>
      <c r="B33" s="2"/>
      <c r="C33" s="2"/>
      <c r="D33" s="2"/>
      <c r="E33" s="4"/>
      <c r="F33" s="5"/>
      <c r="G33" s="5"/>
    </row>
    <row r="34" spans="1:7" ht="15" hidden="1" customHeight="1">
      <c r="A34" s="3"/>
      <c r="B34" s="2"/>
      <c r="C34" s="2"/>
      <c r="D34" s="2"/>
      <c r="E34" s="4"/>
      <c r="F34" s="5"/>
      <c r="G34" s="5"/>
    </row>
    <row r="35" spans="1:7" ht="15" hidden="1" customHeight="1">
      <c r="A35" s="3"/>
      <c r="B35" s="2"/>
      <c r="C35" s="2"/>
      <c r="D35" s="2"/>
      <c r="E35" s="4"/>
      <c r="F35" s="5"/>
      <c r="G35" s="5"/>
    </row>
    <row r="36" spans="1:7" ht="15" hidden="1" customHeight="1">
      <c r="A36" s="3"/>
      <c r="B36" s="2"/>
      <c r="C36" s="2"/>
      <c r="D36" s="2"/>
      <c r="E36" s="4"/>
      <c r="F36" s="5"/>
      <c r="G36" s="5"/>
    </row>
    <row r="37" spans="1:7" ht="15" customHeight="1">
      <c r="A37" s="8"/>
      <c r="B37" s="9"/>
      <c r="C37" s="9" t="s">
        <v>8</v>
      </c>
      <c r="D37" s="9"/>
      <c r="E37" s="10"/>
      <c r="F37" s="11"/>
      <c r="G37" s="11">
        <f>SUM(G23:G36)</f>
        <v>6622.59</v>
      </c>
    </row>
    <row r="38" spans="1:7">
      <c r="A38" s="3"/>
      <c r="B38" s="2" t="s">
        <v>636</v>
      </c>
      <c r="C38" s="2" t="s">
        <v>637</v>
      </c>
      <c r="D38" s="2" t="s">
        <v>7</v>
      </c>
      <c r="E38" s="4">
        <v>1</v>
      </c>
      <c r="F38" s="5">
        <v>2587.4699999999998</v>
      </c>
      <c r="G38" s="5">
        <v>2587.4699999999998</v>
      </c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>
      <c r="A43" s="8"/>
      <c r="B43" s="9"/>
      <c r="C43" s="9" t="s">
        <v>8</v>
      </c>
      <c r="D43" s="9"/>
      <c r="E43" s="10"/>
      <c r="F43" s="11"/>
      <c r="G43" s="11">
        <f>SUM(G38:G42)</f>
        <v>2587.4699999999998</v>
      </c>
    </row>
    <row r="44" spans="1:7">
      <c r="A44" s="12"/>
      <c r="B44" s="81" t="s">
        <v>639</v>
      </c>
      <c r="C44" s="2" t="s">
        <v>637</v>
      </c>
      <c r="D44" s="2" t="s">
        <v>7</v>
      </c>
      <c r="E44" s="4">
        <v>2</v>
      </c>
      <c r="F44" s="5">
        <v>2587.4699999999998</v>
      </c>
      <c r="G44" s="5">
        <v>5174.9399999999996</v>
      </c>
    </row>
    <row r="45" spans="1:7">
      <c r="A45" s="12"/>
      <c r="B45" s="82"/>
      <c r="C45" s="2" t="s">
        <v>656</v>
      </c>
      <c r="D45" s="2" t="s">
        <v>7</v>
      </c>
      <c r="E45" s="4">
        <v>19</v>
      </c>
      <c r="F45" s="5">
        <v>1345.04</v>
      </c>
      <c r="G45" s="5">
        <v>25555.759999999998</v>
      </c>
    </row>
    <row r="46" spans="1:7">
      <c r="A46" s="12"/>
      <c r="B46" s="83"/>
      <c r="C46" s="2" t="s">
        <v>404</v>
      </c>
      <c r="D46" s="2" t="s">
        <v>7</v>
      </c>
      <c r="E46" s="4">
        <v>1</v>
      </c>
      <c r="F46" s="5">
        <v>5000</v>
      </c>
      <c r="G46" s="5">
        <v>5000</v>
      </c>
    </row>
    <row r="47" spans="1:7">
      <c r="A47" s="8"/>
      <c r="B47" s="9"/>
      <c r="C47" s="9" t="s">
        <v>8</v>
      </c>
      <c r="D47" s="9"/>
      <c r="E47" s="10"/>
      <c r="F47" s="11"/>
      <c r="G47" s="11">
        <f>SUM(G44:G46)</f>
        <v>35730.699999999997</v>
      </c>
    </row>
    <row r="48" spans="1:7">
      <c r="A48" s="12"/>
      <c r="B48" s="108" t="s">
        <v>640</v>
      </c>
      <c r="C48" s="2" t="s">
        <v>637</v>
      </c>
      <c r="D48" s="2" t="s">
        <v>7</v>
      </c>
      <c r="E48" s="4">
        <v>2</v>
      </c>
      <c r="F48" s="5">
        <v>2587.4699999999998</v>
      </c>
      <c r="G48" s="5">
        <v>5174.9399999999996</v>
      </c>
    </row>
    <row r="49" spans="1:7">
      <c r="A49" s="12"/>
      <c r="B49" s="109"/>
      <c r="C49" s="2" t="s">
        <v>656</v>
      </c>
      <c r="D49" s="2" t="s">
        <v>7</v>
      </c>
      <c r="E49" s="4">
        <v>20</v>
      </c>
      <c r="F49" s="5">
        <v>1345.04</v>
      </c>
      <c r="G49" s="5">
        <v>26900.799999999999</v>
      </c>
    </row>
    <row r="50" spans="1:7">
      <c r="A50" s="8"/>
      <c r="B50" s="9"/>
      <c r="C50" s="9" t="s">
        <v>8</v>
      </c>
      <c r="D50" s="9"/>
      <c r="E50" s="10"/>
      <c r="F50" s="11"/>
      <c r="G50" s="11">
        <f>SUM(G48:G49)</f>
        <v>32075.739999999998</v>
      </c>
    </row>
    <row r="51" spans="1:7">
      <c r="A51" s="12"/>
      <c r="B51" s="108" t="s">
        <v>641</v>
      </c>
      <c r="C51" s="2" t="s">
        <v>637</v>
      </c>
      <c r="D51" s="2" t="s">
        <v>7</v>
      </c>
      <c r="E51" s="4">
        <v>2</v>
      </c>
      <c r="F51" s="5">
        <v>2587.4699999999998</v>
      </c>
      <c r="G51" s="5">
        <v>5174.9399999999996</v>
      </c>
    </row>
    <row r="52" spans="1:7">
      <c r="A52" s="12"/>
      <c r="B52" s="109"/>
      <c r="C52" s="2" t="s">
        <v>656</v>
      </c>
      <c r="D52" s="2" t="s">
        <v>7</v>
      </c>
      <c r="E52" s="4">
        <v>10</v>
      </c>
      <c r="F52" s="5">
        <v>1345.04</v>
      </c>
      <c r="G52" s="5">
        <v>13450.4</v>
      </c>
    </row>
    <row r="53" spans="1:7" hidden="1">
      <c r="A53" s="12"/>
      <c r="B53" s="13"/>
      <c r="C53" s="2"/>
      <c r="D53" s="2"/>
      <c r="E53" s="4"/>
      <c r="F53" s="5"/>
      <c r="G53" s="5"/>
    </row>
    <row r="54" spans="1:7" hidden="1">
      <c r="A54" s="12"/>
      <c r="B54" s="13"/>
      <c r="C54" s="2"/>
      <c r="D54" s="2"/>
      <c r="E54" s="15"/>
      <c r="F54" s="14"/>
      <c r="G54" s="5"/>
    </row>
    <row r="55" spans="1:7" hidden="1">
      <c r="A55" s="12"/>
      <c r="B55" s="13"/>
      <c r="C55" s="2"/>
      <c r="D55" s="2"/>
      <c r="E55" s="15"/>
      <c r="F55" s="14"/>
      <c r="G55" s="5"/>
    </row>
    <row r="56" spans="1:7" hidden="1">
      <c r="A56" s="12"/>
      <c r="B56" s="13"/>
      <c r="C56" s="2"/>
      <c r="D56" s="2"/>
      <c r="E56" s="15"/>
      <c r="F56" s="14"/>
      <c r="G56" s="5"/>
    </row>
    <row r="57" spans="1:7" ht="15" hidden="1" customHeight="1">
      <c r="A57" s="12"/>
      <c r="B57" s="13"/>
      <c r="C57" s="2"/>
      <c r="D57" s="2"/>
      <c r="E57" s="15"/>
      <c r="F57" s="14"/>
      <c r="G57" s="5"/>
    </row>
    <row r="58" spans="1:7" ht="15" hidden="1" customHeight="1">
      <c r="A58" s="12"/>
      <c r="B58" s="13"/>
      <c r="C58" s="2"/>
      <c r="D58" s="2"/>
      <c r="E58" s="15"/>
      <c r="F58" s="14"/>
      <c r="G58" s="5"/>
    </row>
    <row r="59" spans="1:7" ht="15" hidden="1" customHeight="1">
      <c r="A59" s="12"/>
      <c r="B59" s="13"/>
      <c r="C59" s="2"/>
      <c r="D59" s="2"/>
      <c r="E59" s="15"/>
      <c r="F59" s="14"/>
      <c r="G59" s="5"/>
    </row>
    <row r="60" spans="1:7" ht="15" hidden="1" customHeight="1">
      <c r="A60" s="12"/>
      <c r="B60" s="13"/>
      <c r="C60" s="2"/>
      <c r="D60" s="2"/>
      <c r="E60" s="15"/>
      <c r="F60" s="14"/>
      <c r="G60" s="5"/>
    </row>
    <row r="61" spans="1:7" ht="15" hidden="1" customHeight="1">
      <c r="A61" s="12"/>
      <c r="B61" s="13"/>
      <c r="C61" s="2"/>
      <c r="D61" s="2"/>
      <c r="E61" s="15"/>
      <c r="F61" s="14"/>
      <c r="G61" s="5"/>
    </row>
    <row r="62" spans="1:7" ht="15" hidden="1" customHeight="1">
      <c r="A62" s="12"/>
      <c r="B62" s="13"/>
      <c r="C62" s="2"/>
      <c r="D62" s="2"/>
      <c r="E62" s="15"/>
      <c r="F62" s="14"/>
      <c r="G62" s="5"/>
    </row>
    <row r="63" spans="1:7" ht="15" hidden="1" customHeight="1">
      <c r="A63" s="12"/>
      <c r="B63" s="13"/>
      <c r="C63" s="2"/>
      <c r="D63" s="2"/>
      <c r="E63" s="15"/>
      <c r="F63" s="14"/>
      <c r="G63" s="5"/>
    </row>
    <row r="64" spans="1:7" ht="15" hidden="1" customHeight="1">
      <c r="A64" s="12"/>
      <c r="B64" s="13"/>
      <c r="C64" s="2"/>
      <c r="D64" s="2"/>
      <c r="E64" s="4"/>
      <c r="F64" s="5"/>
      <c r="G64" s="5"/>
    </row>
    <row r="65" spans="1:7" ht="15" customHeight="1">
      <c r="A65" s="8"/>
      <c r="B65" s="9"/>
      <c r="C65" s="9" t="s">
        <v>8</v>
      </c>
      <c r="D65" s="9"/>
      <c r="E65" s="10"/>
      <c r="F65" s="11"/>
      <c r="G65" s="11">
        <f>SUM(G51:G64)</f>
        <v>18625.34</v>
      </c>
    </row>
    <row r="66" spans="1:7">
      <c r="A66" s="3">
        <v>5</v>
      </c>
      <c r="B66" s="86" t="s">
        <v>642</v>
      </c>
      <c r="C66" s="2" t="s">
        <v>637</v>
      </c>
      <c r="D66" s="2" t="s">
        <v>7</v>
      </c>
      <c r="E66" s="4">
        <v>1</v>
      </c>
      <c r="F66" s="5">
        <v>2587.4699999999998</v>
      </c>
      <c r="G66" s="5">
        <v>2587.4699999999998</v>
      </c>
    </row>
    <row r="67" spans="1:7">
      <c r="A67" s="3"/>
      <c r="B67" s="87"/>
      <c r="C67" s="2" t="s">
        <v>656</v>
      </c>
      <c r="D67" s="2" t="s">
        <v>7</v>
      </c>
      <c r="E67" s="4">
        <v>60</v>
      </c>
      <c r="F67" s="5">
        <v>1345.04</v>
      </c>
      <c r="G67" s="5">
        <v>80702.399999999994</v>
      </c>
    </row>
    <row r="68" spans="1:7" hidden="1">
      <c r="A68" s="3"/>
      <c r="B68" s="2"/>
      <c r="C68" s="2"/>
      <c r="D68" s="2"/>
      <c r="E68" s="15"/>
      <c r="F68" s="14"/>
      <c r="G68" s="5"/>
    </row>
    <row r="69" spans="1:7" hidden="1">
      <c r="A69" s="3"/>
      <c r="B69" s="2"/>
      <c r="C69" s="2"/>
      <c r="D69" s="2"/>
      <c r="E69" s="15"/>
      <c r="F69" s="14"/>
      <c r="G69" s="5"/>
    </row>
    <row r="70" spans="1:7" hidden="1">
      <c r="A70" s="3"/>
      <c r="B70" s="2"/>
      <c r="C70" s="2"/>
      <c r="D70" s="2"/>
      <c r="E70" s="15"/>
      <c r="F70" s="14"/>
      <c r="G70" s="5"/>
    </row>
    <row r="71" spans="1:7" hidden="1">
      <c r="A71" s="3"/>
      <c r="B71" s="2"/>
      <c r="C71" s="2"/>
      <c r="D71" s="2"/>
      <c r="E71" s="15"/>
      <c r="F71" s="14"/>
      <c r="G71" s="5"/>
    </row>
    <row r="72" spans="1:7" hidden="1">
      <c r="A72" s="3"/>
      <c r="B72" s="2"/>
      <c r="C72" s="2"/>
      <c r="D72" s="2"/>
      <c r="E72" s="15"/>
      <c r="F72" s="14"/>
      <c r="G72" s="5"/>
    </row>
    <row r="73" spans="1:7" hidden="1">
      <c r="A73" s="3"/>
      <c r="B73" s="2"/>
      <c r="C73" s="2"/>
      <c r="D73" s="2"/>
      <c r="E73" s="15"/>
      <c r="F73" s="14"/>
      <c r="G73" s="5"/>
    </row>
    <row r="74" spans="1:7" hidden="1">
      <c r="A74" s="3"/>
      <c r="B74" s="2"/>
      <c r="C74" s="2"/>
      <c r="D74" s="2"/>
      <c r="E74" s="15"/>
      <c r="F74" s="14"/>
      <c r="G74" s="5"/>
    </row>
    <row r="75" spans="1:7" hidden="1">
      <c r="A75" s="3"/>
      <c r="B75" s="2"/>
      <c r="C75" s="2"/>
      <c r="D75" s="2"/>
      <c r="E75" s="15"/>
      <c r="F75" s="14"/>
      <c r="G75" s="5"/>
    </row>
    <row r="76" spans="1:7" hidden="1">
      <c r="A76" s="3"/>
      <c r="B76" s="2"/>
      <c r="C76" s="2"/>
      <c r="D76" s="2"/>
      <c r="E76" s="15"/>
      <c r="F76" s="14"/>
      <c r="G76" s="5"/>
    </row>
    <row r="77" spans="1:7" hidden="1">
      <c r="A77" s="3"/>
      <c r="B77" s="2"/>
      <c r="C77" s="2"/>
      <c r="D77" s="2"/>
      <c r="E77" s="15"/>
      <c r="F77" s="14"/>
      <c r="G77" s="5"/>
    </row>
    <row r="78" spans="1:7" hidden="1">
      <c r="A78" s="3"/>
      <c r="B78" s="2"/>
      <c r="C78" s="2"/>
      <c r="D78" s="2"/>
      <c r="E78" s="15"/>
      <c r="F78" s="14"/>
      <c r="G78" s="5"/>
    </row>
    <row r="79" spans="1:7" hidden="1">
      <c r="A79" s="3"/>
      <c r="B79" s="2"/>
      <c r="C79" s="2"/>
      <c r="D79" s="2"/>
      <c r="E79" s="4"/>
      <c r="F79" s="5"/>
      <c r="G79" s="5"/>
    </row>
    <row r="80" spans="1:7">
      <c r="A80" s="8"/>
      <c r="B80" s="9"/>
      <c r="C80" s="9" t="s">
        <v>8</v>
      </c>
      <c r="D80" s="9"/>
      <c r="E80" s="10"/>
      <c r="F80" s="11"/>
      <c r="G80" s="11">
        <f>SUM(G66:G79)</f>
        <v>83289.87</v>
      </c>
    </row>
    <row r="81" spans="1:7">
      <c r="A81" s="12"/>
      <c r="B81" s="108" t="s">
        <v>643</v>
      </c>
      <c r="C81" s="2" t="s">
        <v>637</v>
      </c>
      <c r="D81" s="2" t="s">
        <v>7</v>
      </c>
      <c r="E81" s="4">
        <v>2</v>
      </c>
      <c r="F81" s="5">
        <v>2587.4699999999998</v>
      </c>
      <c r="G81" s="5">
        <v>5174.9399999999996</v>
      </c>
    </row>
    <row r="82" spans="1:7">
      <c r="A82" s="12"/>
      <c r="B82" s="109"/>
      <c r="C82" s="2" t="s">
        <v>656</v>
      </c>
      <c r="D82" s="2" t="s">
        <v>7</v>
      </c>
      <c r="E82" s="4">
        <v>7</v>
      </c>
      <c r="F82" s="5">
        <v>1345.04</v>
      </c>
      <c r="G82" s="5">
        <v>9415.2800000000007</v>
      </c>
    </row>
    <row r="83" spans="1:7">
      <c r="A83" s="8"/>
      <c r="B83" s="9"/>
      <c r="C83" s="9" t="s">
        <v>8</v>
      </c>
      <c r="D83" s="9"/>
      <c r="E83" s="10"/>
      <c r="F83" s="11"/>
      <c r="G83" s="11">
        <f>SUM(G81:G82)</f>
        <v>14590.220000000001</v>
      </c>
    </row>
    <row r="84" spans="1:7">
      <c r="A84" s="12"/>
      <c r="B84" s="77" t="s">
        <v>644</v>
      </c>
      <c r="C84" s="2" t="s">
        <v>637</v>
      </c>
      <c r="D84" s="2" t="s">
        <v>7</v>
      </c>
      <c r="E84" s="4">
        <v>1</v>
      </c>
      <c r="F84" s="5">
        <v>2587.4699999999998</v>
      </c>
      <c r="G84" s="5">
        <v>2587.4699999999998</v>
      </c>
    </row>
    <row r="85" spans="1:7">
      <c r="A85" s="12"/>
      <c r="B85" s="78"/>
      <c r="C85" s="2" t="s">
        <v>656</v>
      </c>
      <c r="D85" s="2" t="s">
        <v>7</v>
      </c>
      <c r="E85" s="4">
        <v>4</v>
      </c>
      <c r="F85" s="5">
        <v>1345.04</v>
      </c>
      <c r="G85" s="5">
        <v>5380.16</v>
      </c>
    </row>
    <row r="86" spans="1:7">
      <c r="A86" s="12"/>
      <c r="B86" s="79"/>
      <c r="C86" s="2" t="s">
        <v>671</v>
      </c>
      <c r="D86" s="2" t="s">
        <v>7</v>
      </c>
      <c r="E86" s="4">
        <v>1</v>
      </c>
      <c r="F86" s="5">
        <v>6899</v>
      </c>
      <c r="G86" s="5">
        <v>6899</v>
      </c>
    </row>
    <row r="87" spans="1:7">
      <c r="A87" s="8"/>
      <c r="B87" s="9"/>
      <c r="C87" s="9" t="s">
        <v>8</v>
      </c>
      <c r="D87" s="9"/>
      <c r="E87" s="10"/>
      <c r="F87" s="11"/>
      <c r="G87" s="11">
        <f>SUM(G84:G86)</f>
        <v>14866.63</v>
      </c>
    </row>
    <row r="88" spans="1:7">
      <c r="A88" s="12"/>
      <c r="B88" s="81" t="s">
        <v>645</v>
      </c>
      <c r="C88" s="2" t="s">
        <v>637</v>
      </c>
      <c r="D88" s="2" t="s">
        <v>7</v>
      </c>
      <c r="E88" s="4">
        <v>2</v>
      </c>
      <c r="F88" s="5">
        <v>2587.4699999999998</v>
      </c>
      <c r="G88" s="5">
        <v>5174.9399999999996</v>
      </c>
    </row>
    <row r="89" spans="1:7">
      <c r="A89" s="12"/>
      <c r="B89" s="83"/>
      <c r="C89" s="2" t="s">
        <v>656</v>
      </c>
      <c r="D89" s="2" t="s">
        <v>7</v>
      </c>
      <c r="E89" s="4">
        <v>12</v>
      </c>
      <c r="F89" s="5">
        <v>1345.04</v>
      </c>
      <c r="G89" s="5">
        <v>16140.48</v>
      </c>
    </row>
    <row r="90" spans="1:7">
      <c r="A90" s="8"/>
      <c r="B90" s="9"/>
      <c r="C90" s="9" t="s">
        <v>8</v>
      </c>
      <c r="D90" s="9"/>
      <c r="E90" s="10"/>
      <c r="F90" s="11"/>
      <c r="G90" s="11">
        <f>SUM(G88:G89)</f>
        <v>21315.42</v>
      </c>
    </row>
    <row r="91" spans="1:7">
      <c r="A91" s="12"/>
      <c r="B91" s="77" t="s">
        <v>646</v>
      </c>
      <c r="C91" s="2" t="s">
        <v>637</v>
      </c>
      <c r="D91" s="2" t="s">
        <v>7</v>
      </c>
      <c r="E91" s="4">
        <v>1</v>
      </c>
      <c r="F91" s="5">
        <v>2587.4699999999998</v>
      </c>
      <c r="G91" s="5">
        <v>2587.4699999999998</v>
      </c>
    </row>
    <row r="92" spans="1:7">
      <c r="A92" s="3"/>
      <c r="B92" s="79"/>
      <c r="C92" s="2" t="s">
        <v>656</v>
      </c>
      <c r="D92" s="2" t="s">
        <v>7</v>
      </c>
      <c r="E92" s="4">
        <v>12</v>
      </c>
      <c r="F92" s="5">
        <v>1345.04</v>
      </c>
      <c r="G92" s="5">
        <v>16140.48</v>
      </c>
    </row>
    <row r="93" spans="1:7" hidden="1">
      <c r="A93" s="3"/>
      <c r="B93" s="2"/>
      <c r="C93" s="2"/>
      <c r="D93" s="2"/>
      <c r="E93" s="4"/>
      <c r="F93" s="5"/>
      <c r="G93" s="5"/>
    </row>
    <row r="94" spans="1:7" hidden="1">
      <c r="A94" s="3"/>
      <c r="B94" s="2"/>
      <c r="C94" s="2"/>
      <c r="D94" s="2"/>
      <c r="E94" s="15"/>
      <c r="F94" s="14"/>
      <c r="G94" s="5"/>
    </row>
    <row r="95" spans="1:7" hidden="1">
      <c r="A95" s="3"/>
      <c r="B95" s="2"/>
      <c r="C95" s="2"/>
      <c r="D95" s="2"/>
      <c r="E95" s="15"/>
      <c r="F95" s="14"/>
      <c r="G95" s="5"/>
    </row>
    <row r="96" spans="1:7" hidden="1">
      <c r="A96" s="3"/>
      <c r="B96" s="2"/>
      <c r="C96" s="2"/>
      <c r="D96" s="2"/>
      <c r="E96" s="15"/>
      <c r="F96" s="14"/>
      <c r="G96" s="5"/>
    </row>
    <row r="97" spans="1:7" hidden="1">
      <c r="A97" s="3"/>
      <c r="B97" s="2"/>
      <c r="C97" s="2"/>
      <c r="D97" s="2"/>
      <c r="E97" s="15"/>
      <c r="F97" s="14"/>
      <c r="G97" s="5"/>
    </row>
    <row r="98" spans="1:7" hidden="1">
      <c r="A98" s="3"/>
      <c r="B98" s="2"/>
      <c r="C98" s="2"/>
      <c r="D98" s="2"/>
      <c r="E98" s="15"/>
      <c r="F98" s="14"/>
      <c r="G98" s="5"/>
    </row>
    <row r="99" spans="1:7" hidden="1">
      <c r="A99" s="3"/>
      <c r="B99" s="2"/>
      <c r="C99" s="2"/>
      <c r="D99" s="2"/>
      <c r="E99" s="15"/>
      <c r="F99" s="14"/>
      <c r="G99" s="5"/>
    </row>
    <row r="100" spans="1:7" hidden="1">
      <c r="A100" s="3"/>
      <c r="B100" s="2"/>
      <c r="C100" s="2"/>
      <c r="D100" s="2"/>
      <c r="E100" s="15"/>
      <c r="F100" s="14"/>
      <c r="G100" s="5"/>
    </row>
    <row r="101" spans="1:7" hidden="1">
      <c r="A101" s="3"/>
      <c r="B101" s="2"/>
      <c r="C101" s="2"/>
      <c r="D101" s="2"/>
      <c r="E101" s="15"/>
      <c r="F101" s="14"/>
      <c r="G101" s="5"/>
    </row>
    <row r="102" spans="1:7" hidden="1">
      <c r="A102" s="3"/>
      <c r="B102" s="2"/>
      <c r="C102" s="2"/>
      <c r="D102" s="2"/>
      <c r="E102" s="15"/>
      <c r="F102" s="14"/>
      <c r="G102" s="5"/>
    </row>
    <row r="103" spans="1:7" hidden="1">
      <c r="A103" s="3"/>
      <c r="B103" s="2"/>
      <c r="C103" s="2"/>
      <c r="D103" s="2"/>
      <c r="E103" s="15"/>
      <c r="F103" s="14"/>
      <c r="G103" s="5"/>
    </row>
    <row r="104" spans="1:7" hidden="1">
      <c r="A104" s="3"/>
      <c r="B104" s="2"/>
      <c r="C104" s="2"/>
      <c r="D104" s="2"/>
      <c r="E104" s="15"/>
      <c r="F104" s="14"/>
      <c r="G104" s="5"/>
    </row>
    <row r="105" spans="1:7" hidden="1">
      <c r="A105" s="3"/>
      <c r="B105" s="2"/>
      <c r="C105" s="2"/>
      <c r="D105" s="2"/>
      <c r="E105" s="15"/>
      <c r="F105" s="14"/>
      <c r="G105" s="5"/>
    </row>
    <row r="106" spans="1:7" hidden="1">
      <c r="A106" s="3"/>
      <c r="B106" s="2"/>
      <c r="C106" s="2"/>
      <c r="D106" s="2"/>
      <c r="E106" s="15"/>
      <c r="F106" s="14"/>
      <c r="G106" s="5"/>
    </row>
    <row r="107" spans="1:7" hidden="1">
      <c r="A107" s="3"/>
      <c r="B107" s="2"/>
      <c r="C107" s="2"/>
      <c r="D107" s="2"/>
      <c r="E107" s="15"/>
      <c r="F107" s="14"/>
      <c r="G107" s="5"/>
    </row>
    <row r="108" spans="1:7" hidden="1">
      <c r="A108" s="3"/>
      <c r="B108" s="2"/>
      <c r="C108" s="2"/>
      <c r="D108" s="2"/>
      <c r="E108" s="15"/>
      <c r="F108" s="14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>
      <c r="A110" s="8"/>
      <c r="B110" s="9"/>
      <c r="C110" s="9" t="s">
        <v>8</v>
      </c>
      <c r="D110" s="9"/>
      <c r="E110" s="10"/>
      <c r="F110" s="11"/>
      <c r="G110" s="11">
        <f>SUM(G91:G109)</f>
        <v>18727.95</v>
      </c>
    </row>
    <row r="111" spans="1:7">
      <c r="A111" s="12"/>
      <c r="B111" s="77" t="s">
        <v>647</v>
      </c>
      <c r="C111" s="2" t="s">
        <v>637</v>
      </c>
      <c r="D111" s="2" t="s">
        <v>7</v>
      </c>
      <c r="E111" s="4">
        <v>1</v>
      </c>
      <c r="F111" s="5">
        <v>2587.4699999999998</v>
      </c>
      <c r="G111" s="5">
        <v>2587.4699999999998</v>
      </c>
    </row>
    <row r="112" spans="1:7">
      <c r="A112" s="12"/>
      <c r="B112" s="79"/>
      <c r="C112" s="2" t="s">
        <v>656</v>
      </c>
      <c r="D112" s="2" t="s">
        <v>7</v>
      </c>
      <c r="E112" s="4">
        <v>16</v>
      </c>
      <c r="F112" s="5">
        <v>1345.04</v>
      </c>
      <c r="G112" s="5">
        <v>21520.639999999999</v>
      </c>
    </row>
    <row r="113" spans="1:7">
      <c r="A113" s="8"/>
      <c r="B113" s="9"/>
      <c r="C113" s="9" t="s">
        <v>8</v>
      </c>
      <c r="D113" s="9"/>
      <c r="E113" s="10"/>
      <c r="F113" s="11"/>
      <c r="G113" s="11">
        <f>SUM(G111:G112)</f>
        <v>24108.11</v>
      </c>
    </row>
    <row r="114" spans="1:7">
      <c r="A114" s="12"/>
      <c r="B114" s="2" t="s">
        <v>654</v>
      </c>
      <c r="C114" s="2" t="s">
        <v>637</v>
      </c>
      <c r="D114" s="2" t="s">
        <v>7</v>
      </c>
      <c r="E114" s="4">
        <v>1</v>
      </c>
      <c r="F114" s="5">
        <v>2587.4699999999998</v>
      </c>
      <c r="G114" s="5">
        <v>2587.4699999999998</v>
      </c>
    </row>
    <row r="115" spans="1:7">
      <c r="A115" s="8"/>
      <c r="B115" s="9"/>
      <c r="C115" s="9" t="s">
        <v>8</v>
      </c>
      <c r="D115" s="9"/>
      <c r="E115" s="10"/>
      <c r="F115" s="11"/>
      <c r="G115" s="11">
        <f>SUM(G114)</f>
        <v>2587.4699999999998</v>
      </c>
    </row>
    <row r="116" spans="1:7">
      <c r="A116" s="12"/>
      <c r="B116" s="2" t="s">
        <v>648</v>
      </c>
      <c r="C116" s="2" t="s">
        <v>637</v>
      </c>
      <c r="D116" s="2" t="s">
        <v>7</v>
      </c>
      <c r="E116" s="4">
        <v>1</v>
      </c>
      <c r="F116" s="5">
        <v>2587.4699999999998</v>
      </c>
      <c r="G116" s="5">
        <v>2587.4699999999998</v>
      </c>
    </row>
    <row r="117" spans="1:7">
      <c r="A117" s="8"/>
      <c r="B117" s="9"/>
      <c r="C117" s="9" t="s">
        <v>8</v>
      </c>
      <c r="D117" s="9"/>
      <c r="E117" s="10"/>
      <c r="F117" s="11"/>
      <c r="G117" s="11">
        <f>SUM(G116)</f>
        <v>2587.4699999999998</v>
      </c>
    </row>
    <row r="118" spans="1:7">
      <c r="A118" s="3"/>
      <c r="B118" s="86" t="s">
        <v>655</v>
      </c>
      <c r="C118" s="2" t="s">
        <v>637</v>
      </c>
      <c r="D118" s="2" t="s">
        <v>7</v>
      </c>
      <c r="E118" s="4">
        <v>2</v>
      </c>
      <c r="F118" s="5">
        <v>2587.4699999999998</v>
      </c>
      <c r="G118" s="5">
        <v>5174.9399999999996</v>
      </c>
    </row>
    <row r="119" spans="1:7">
      <c r="A119" s="3"/>
      <c r="B119" s="87"/>
      <c r="C119" s="2" t="s">
        <v>656</v>
      </c>
      <c r="D119" s="2" t="s">
        <v>7</v>
      </c>
      <c r="E119" s="4">
        <v>10</v>
      </c>
      <c r="F119" s="5">
        <v>1345.04</v>
      </c>
      <c r="G119" s="5">
        <v>13450.4</v>
      </c>
    </row>
    <row r="120" spans="1:7" hidden="1">
      <c r="A120" s="3"/>
      <c r="B120" s="2"/>
      <c r="C120" s="2"/>
      <c r="D120" s="2"/>
      <c r="E120" s="15"/>
      <c r="F120" s="14"/>
      <c r="G120" s="5"/>
    </row>
    <row r="121" spans="1:7" ht="15.75" hidden="1">
      <c r="A121" s="3"/>
      <c r="B121" s="2"/>
      <c r="C121" s="25"/>
      <c r="D121" s="2"/>
      <c r="E121" s="15"/>
      <c r="F121" s="14"/>
      <c r="G121" s="5"/>
    </row>
    <row r="122" spans="1:7" hidden="1">
      <c r="A122" s="3"/>
      <c r="B122" s="2"/>
      <c r="C122" s="2"/>
      <c r="D122" s="2"/>
      <c r="E122" s="15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>
      <c r="A126" s="8"/>
      <c r="B126" s="9"/>
      <c r="C126" s="9" t="s">
        <v>8</v>
      </c>
      <c r="D126" s="9"/>
      <c r="E126" s="10"/>
      <c r="F126" s="11"/>
      <c r="G126" s="11">
        <f>SUM(G118:G125)</f>
        <v>18625.34</v>
      </c>
    </row>
    <row r="127" spans="1:7">
      <c r="A127" s="12"/>
      <c r="B127" s="77" t="s">
        <v>649</v>
      </c>
      <c r="C127" s="2" t="s">
        <v>637</v>
      </c>
      <c r="D127" s="2" t="s">
        <v>7</v>
      </c>
      <c r="E127" s="4">
        <v>1</v>
      </c>
      <c r="F127" s="5">
        <v>2587.4699999999998</v>
      </c>
      <c r="G127" s="5">
        <v>2587.4699999999998</v>
      </c>
    </row>
    <row r="128" spans="1:7" ht="16.5" customHeight="1">
      <c r="A128" s="12"/>
      <c r="B128" s="78"/>
      <c r="C128" s="2" t="s">
        <v>662</v>
      </c>
      <c r="D128" s="2" t="s">
        <v>7</v>
      </c>
      <c r="E128" s="4">
        <v>2</v>
      </c>
      <c r="F128" s="5">
        <v>500</v>
      </c>
      <c r="G128" s="14">
        <v>1000</v>
      </c>
    </row>
    <row r="129" spans="1:7" ht="15" customHeight="1">
      <c r="A129" s="12"/>
      <c r="B129" s="78"/>
      <c r="C129" s="2" t="s">
        <v>663</v>
      </c>
      <c r="D129" s="2" t="s">
        <v>7</v>
      </c>
      <c r="E129" s="4">
        <v>2</v>
      </c>
      <c r="F129" s="14">
        <v>355</v>
      </c>
      <c r="G129" s="14">
        <v>710</v>
      </c>
    </row>
    <row r="130" spans="1:7" ht="17.25" customHeight="1">
      <c r="A130" s="12"/>
      <c r="B130" s="78"/>
      <c r="C130" s="2" t="s">
        <v>664</v>
      </c>
      <c r="D130" s="2" t="s">
        <v>7</v>
      </c>
      <c r="E130" s="4">
        <v>2</v>
      </c>
      <c r="F130" s="14">
        <v>355</v>
      </c>
      <c r="G130" s="14">
        <v>710</v>
      </c>
    </row>
    <row r="131" spans="1:7" ht="17.25" customHeight="1">
      <c r="A131" s="12"/>
      <c r="B131" s="78"/>
      <c r="C131" s="2" t="s">
        <v>665</v>
      </c>
      <c r="D131" s="2" t="s">
        <v>7</v>
      </c>
      <c r="E131" s="4">
        <v>2</v>
      </c>
      <c r="F131" s="14">
        <v>355</v>
      </c>
      <c r="G131" s="14">
        <v>710</v>
      </c>
    </row>
    <row r="132" spans="1:7" ht="17.25" customHeight="1">
      <c r="A132" s="12"/>
      <c r="B132" s="78"/>
      <c r="C132" s="2" t="s">
        <v>666</v>
      </c>
      <c r="D132" s="2" t="s">
        <v>7</v>
      </c>
      <c r="E132" s="15">
        <v>6</v>
      </c>
      <c r="F132" s="14">
        <v>552.72</v>
      </c>
      <c r="G132" s="14">
        <v>3316.32</v>
      </c>
    </row>
    <row r="133" spans="1:7" ht="15" customHeight="1">
      <c r="A133" s="12"/>
      <c r="B133" s="78"/>
      <c r="C133" s="2" t="s">
        <v>667</v>
      </c>
      <c r="D133" s="2" t="s">
        <v>7</v>
      </c>
      <c r="E133" s="15">
        <v>6</v>
      </c>
      <c r="F133" s="14">
        <v>552.72</v>
      </c>
      <c r="G133" s="14">
        <v>3316.32</v>
      </c>
    </row>
    <row r="134" spans="1:7" ht="16.5" customHeight="1">
      <c r="A134" s="12"/>
      <c r="B134" s="78"/>
      <c r="C134" s="2" t="s">
        <v>668</v>
      </c>
      <c r="D134" s="2" t="s">
        <v>7</v>
      </c>
      <c r="E134" s="15">
        <v>12</v>
      </c>
      <c r="F134" s="14">
        <v>1059.3800000000001</v>
      </c>
      <c r="G134" s="14">
        <v>12712.56</v>
      </c>
    </row>
    <row r="135" spans="1:7" ht="18.75" customHeight="1">
      <c r="A135" s="12"/>
      <c r="B135" s="78"/>
      <c r="C135" s="2" t="s">
        <v>669</v>
      </c>
      <c r="D135" s="2" t="s">
        <v>7</v>
      </c>
      <c r="E135" s="15">
        <v>2</v>
      </c>
      <c r="F135" s="14">
        <v>5066.6000000000004</v>
      </c>
      <c r="G135" s="14">
        <v>10133.200000000001</v>
      </c>
    </row>
    <row r="136" spans="1:7">
      <c r="A136" s="12"/>
      <c r="B136" s="79"/>
      <c r="C136" s="2" t="s">
        <v>670</v>
      </c>
      <c r="D136" s="2" t="s">
        <v>7</v>
      </c>
      <c r="E136" s="15">
        <v>15</v>
      </c>
      <c r="F136" s="14">
        <v>485.53</v>
      </c>
      <c r="G136" s="14">
        <v>7282.95</v>
      </c>
    </row>
    <row r="137" spans="1:7" hidden="1">
      <c r="A137" s="12"/>
      <c r="B137" s="13"/>
      <c r="C137" s="2"/>
      <c r="D137" s="2"/>
      <c r="E137" s="15"/>
      <c r="F137" s="14"/>
      <c r="G137" s="14"/>
    </row>
    <row r="138" spans="1:7" hidden="1">
      <c r="A138" s="12"/>
      <c r="B138" s="13"/>
      <c r="C138" s="2"/>
      <c r="D138" s="2"/>
      <c r="E138" s="15"/>
      <c r="F138" s="14"/>
      <c r="G138" s="14"/>
    </row>
    <row r="139" spans="1:7" hidden="1">
      <c r="A139" s="12"/>
      <c r="B139" s="13"/>
      <c r="C139" s="2"/>
      <c r="D139" s="2"/>
      <c r="E139" s="15"/>
      <c r="F139" s="14"/>
      <c r="G139" s="14"/>
    </row>
    <row r="140" spans="1:7" hidden="1">
      <c r="A140" s="12"/>
      <c r="B140" s="13"/>
      <c r="C140" s="2"/>
      <c r="D140" s="2"/>
      <c r="E140" s="15"/>
      <c r="F140" s="14"/>
      <c r="G140" s="14"/>
    </row>
    <row r="141" spans="1:7" hidden="1">
      <c r="A141" s="12"/>
      <c r="B141" s="13"/>
      <c r="C141" s="2"/>
      <c r="D141" s="2"/>
      <c r="E141" s="4"/>
      <c r="F141" s="5"/>
      <c r="G141" s="5"/>
    </row>
    <row r="142" spans="1:7">
      <c r="A142" s="8"/>
      <c r="B142" s="9"/>
      <c r="C142" s="9" t="s">
        <v>8</v>
      </c>
      <c r="D142" s="9"/>
      <c r="E142" s="10"/>
      <c r="F142" s="11"/>
      <c r="G142" s="11">
        <f>SUM(G127:G141)</f>
        <v>42478.819999999992</v>
      </c>
    </row>
    <row r="143" spans="1:7">
      <c r="A143" s="12"/>
      <c r="B143" s="108" t="s">
        <v>650</v>
      </c>
      <c r="C143" s="2" t="s">
        <v>637</v>
      </c>
      <c r="D143" s="2" t="s">
        <v>7</v>
      </c>
      <c r="E143" s="4">
        <v>2</v>
      </c>
      <c r="F143" s="5">
        <v>2587.4699999999998</v>
      </c>
      <c r="G143" s="5">
        <v>5174.9399999999996</v>
      </c>
    </row>
    <row r="144" spans="1:7">
      <c r="A144" s="3"/>
      <c r="B144" s="109"/>
      <c r="C144" s="2" t="s">
        <v>656</v>
      </c>
      <c r="D144" s="2" t="s">
        <v>7</v>
      </c>
      <c r="E144" s="4">
        <v>9</v>
      </c>
      <c r="F144" s="5">
        <v>1345.04</v>
      </c>
      <c r="G144" s="5">
        <v>12105.36</v>
      </c>
    </row>
    <row r="145" spans="1:7" hidden="1">
      <c r="A145" s="3"/>
      <c r="B145" s="2"/>
      <c r="C145" s="2"/>
      <c r="D145" s="2"/>
      <c r="E145" s="4"/>
      <c r="F145" s="5"/>
      <c r="G145" s="5"/>
    </row>
    <row r="146" spans="1:7" hidden="1">
      <c r="A146" s="3"/>
      <c r="B146" s="2"/>
      <c r="C146" s="2"/>
      <c r="D146" s="2"/>
      <c r="E146" s="4"/>
      <c r="F146" s="5"/>
      <c r="G146" s="5"/>
    </row>
    <row r="147" spans="1:7" hidden="1">
      <c r="A147" s="3"/>
      <c r="B147" s="2"/>
      <c r="C147" s="2"/>
      <c r="D147" s="2"/>
      <c r="E147" s="4"/>
      <c r="F147" s="5"/>
      <c r="G147" s="5"/>
    </row>
    <row r="148" spans="1:7" hidden="1">
      <c r="A148" s="3"/>
      <c r="B148" s="2"/>
      <c r="C148" s="2"/>
      <c r="D148" s="2"/>
      <c r="E148" s="4"/>
      <c r="F148" s="5"/>
      <c r="G148" s="5"/>
    </row>
    <row r="149" spans="1:7" hidden="1">
      <c r="A149" s="3"/>
      <c r="B149" s="2"/>
      <c r="C149" s="2"/>
      <c r="D149" s="2"/>
      <c r="E149" s="4"/>
      <c r="F149" s="5"/>
      <c r="G149" s="5"/>
    </row>
    <row r="150" spans="1:7" hidden="1">
      <c r="A150" s="3"/>
      <c r="B150" s="2"/>
      <c r="C150" s="2"/>
      <c r="D150" s="2"/>
      <c r="E150" s="4"/>
      <c r="F150" s="5"/>
      <c r="G150" s="5"/>
    </row>
    <row r="151" spans="1:7" hidden="1">
      <c r="A151" s="3"/>
      <c r="B151" s="2"/>
      <c r="C151" s="2"/>
      <c r="D151" s="2"/>
      <c r="E151" s="4"/>
      <c r="F151" s="5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 hidden="1">
      <c r="A157" s="3"/>
      <c r="B157" s="2"/>
      <c r="C157" s="2"/>
      <c r="D157" s="2"/>
      <c r="E157" s="4"/>
      <c r="F157" s="5"/>
      <c r="G157" s="5"/>
    </row>
    <row r="158" spans="1:7" hidden="1">
      <c r="A158" s="3"/>
      <c r="B158" s="2"/>
      <c r="C158" s="2"/>
      <c r="D158" s="2"/>
      <c r="E158" s="4"/>
      <c r="F158" s="5"/>
      <c r="G158" s="5"/>
    </row>
    <row r="159" spans="1:7">
      <c r="A159" s="8"/>
      <c r="B159" s="9"/>
      <c r="C159" s="9" t="s">
        <v>8</v>
      </c>
      <c r="D159" s="9"/>
      <c r="E159" s="10"/>
      <c r="F159" s="11"/>
      <c r="G159" s="11">
        <f>SUM(G143:G158)</f>
        <v>17280.3</v>
      </c>
    </row>
    <row r="160" spans="1:7">
      <c r="A160" s="12"/>
      <c r="B160" s="86" t="s">
        <v>651</v>
      </c>
      <c r="C160" s="2" t="s">
        <v>637</v>
      </c>
      <c r="D160" s="2" t="s">
        <v>7</v>
      </c>
      <c r="E160" s="4">
        <v>1</v>
      </c>
      <c r="F160" s="5">
        <v>2587.4699999999998</v>
      </c>
      <c r="G160" s="5">
        <v>2587.4699999999998</v>
      </c>
    </row>
    <row r="161" spans="1:7">
      <c r="A161" s="12"/>
      <c r="B161" s="87"/>
      <c r="C161" s="2" t="s">
        <v>656</v>
      </c>
      <c r="D161" s="2" t="s">
        <v>7</v>
      </c>
      <c r="E161" s="4">
        <v>5</v>
      </c>
      <c r="F161" s="5">
        <v>1345.04</v>
      </c>
      <c r="G161" s="5">
        <v>6725.2</v>
      </c>
    </row>
    <row r="162" spans="1:7">
      <c r="A162" s="8"/>
      <c r="B162" s="9"/>
      <c r="C162" s="9" t="s">
        <v>8</v>
      </c>
      <c r="D162" s="9"/>
      <c r="E162" s="10"/>
      <c r="F162" s="11"/>
      <c r="G162" s="11">
        <f>SUM(G160:G161)</f>
        <v>9312.67</v>
      </c>
    </row>
    <row r="163" spans="1:7">
      <c r="A163" s="12"/>
      <c r="B163" s="86" t="s">
        <v>652</v>
      </c>
      <c r="C163" s="2" t="s">
        <v>637</v>
      </c>
      <c r="D163" s="2" t="s">
        <v>7</v>
      </c>
      <c r="E163" s="4">
        <v>1</v>
      </c>
      <c r="F163" s="5">
        <v>2587.4699999999998</v>
      </c>
      <c r="G163" s="5">
        <v>2587.4699999999998</v>
      </c>
    </row>
    <row r="164" spans="1:7">
      <c r="A164" s="12"/>
      <c r="B164" s="87"/>
      <c r="C164" s="2" t="s">
        <v>656</v>
      </c>
      <c r="D164" s="2" t="s">
        <v>7</v>
      </c>
      <c r="E164" s="4">
        <v>8</v>
      </c>
      <c r="F164" s="5">
        <v>1345.04</v>
      </c>
      <c r="G164" s="5">
        <v>10760.32</v>
      </c>
    </row>
    <row r="165" spans="1:7">
      <c r="A165" s="8"/>
      <c r="B165" s="9"/>
      <c r="C165" s="9" t="s">
        <v>8</v>
      </c>
      <c r="D165" s="9"/>
      <c r="E165" s="10"/>
      <c r="F165" s="11"/>
      <c r="G165" s="11">
        <f>SUM(G163:G164)</f>
        <v>13347.789999999999</v>
      </c>
    </row>
    <row r="166" spans="1:7" ht="42" customHeight="1">
      <c r="A166" s="3"/>
      <c r="B166" s="77" t="s">
        <v>198</v>
      </c>
      <c r="C166" s="2" t="s">
        <v>637</v>
      </c>
      <c r="D166" s="2" t="s">
        <v>7</v>
      </c>
      <c r="E166" s="4">
        <v>2</v>
      </c>
      <c r="F166" s="5">
        <v>2587.4699999999998</v>
      </c>
      <c r="G166" s="5">
        <v>5174.9399999999996</v>
      </c>
    </row>
    <row r="167" spans="1:7">
      <c r="A167" s="3"/>
      <c r="B167" s="78"/>
      <c r="C167" s="2" t="s">
        <v>657</v>
      </c>
      <c r="D167" s="2" t="s">
        <v>77</v>
      </c>
      <c r="E167" s="4">
        <v>2</v>
      </c>
      <c r="F167" s="5">
        <v>1250</v>
      </c>
      <c r="G167" s="14">
        <v>2500</v>
      </c>
    </row>
    <row r="168" spans="1:7">
      <c r="A168" s="3"/>
      <c r="B168" s="78"/>
      <c r="C168" s="2" t="s">
        <v>658</v>
      </c>
      <c r="D168" s="2" t="s">
        <v>135</v>
      </c>
      <c r="E168" s="15">
        <v>6</v>
      </c>
      <c r="F168" s="14">
        <v>95</v>
      </c>
      <c r="G168" s="14">
        <v>570</v>
      </c>
    </row>
    <row r="169" spans="1:7">
      <c r="A169" s="3"/>
      <c r="B169" s="78"/>
      <c r="C169" s="2" t="s">
        <v>659</v>
      </c>
      <c r="D169" s="2" t="s">
        <v>135</v>
      </c>
      <c r="E169" s="15">
        <v>18</v>
      </c>
      <c r="F169" s="14">
        <v>28</v>
      </c>
      <c r="G169" s="14">
        <v>504</v>
      </c>
    </row>
    <row r="170" spans="1:7">
      <c r="A170" s="3"/>
      <c r="B170" s="78"/>
      <c r="C170" s="2" t="s">
        <v>660</v>
      </c>
      <c r="D170" s="2" t="s">
        <v>7</v>
      </c>
      <c r="E170" s="15">
        <v>16</v>
      </c>
      <c r="F170" s="14">
        <v>25</v>
      </c>
      <c r="G170" s="14">
        <v>400</v>
      </c>
    </row>
    <row r="171" spans="1:7">
      <c r="A171" s="3"/>
      <c r="B171" s="79"/>
      <c r="C171" s="2" t="s">
        <v>661</v>
      </c>
      <c r="D171" s="2" t="s">
        <v>110</v>
      </c>
      <c r="E171" s="15">
        <v>1</v>
      </c>
      <c r="F171" s="14">
        <v>100</v>
      </c>
      <c r="G171" s="14">
        <v>100</v>
      </c>
    </row>
    <row r="172" spans="1:7" hidden="1">
      <c r="A172" s="3"/>
      <c r="B172" s="2"/>
      <c r="C172" s="2"/>
      <c r="D172" s="2"/>
      <c r="E172" s="15"/>
      <c r="F172" s="14"/>
      <c r="G172" s="14"/>
    </row>
    <row r="173" spans="1:7" hidden="1">
      <c r="A173" s="3"/>
      <c r="B173" s="2"/>
      <c r="C173" s="2"/>
      <c r="D173" s="2"/>
      <c r="E173" s="15"/>
      <c r="F173" s="14"/>
      <c r="G173" s="14"/>
    </row>
    <row r="174" spans="1:7" hidden="1">
      <c r="A174" s="3"/>
      <c r="B174" s="2"/>
      <c r="C174" s="2"/>
      <c r="D174" s="2"/>
      <c r="E174" s="15"/>
      <c r="F174" s="14"/>
      <c r="G174" s="14"/>
    </row>
    <row r="175" spans="1:7" hidden="1">
      <c r="A175" s="3"/>
      <c r="B175" s="2"/>
      <c r="C175" s="2"/>
      <c r="D175" s="2"/>
      <c r="E175" s="15"/>
      <c r="F175" s="14"/>
      <c r="G175" s="14"/>
    </row>
    <row r="176" spans="1:7" hidden="1">
      <c r="A176" s="3"/>
      <c r="B176" s="2"/>
      <c r="C176" s="2"/>
      <c r="D176" s="2"/>
      <c r="E176" s="15"/>
      <c r="F176" s="14"/>
      <c r="G176" s="14"/>
    </row>
    <row r="177" spans="1:8" hidden="1">
      <c r="A177" s="3"/>
      <c r="B177" s="2"/>
      <c r="C177" s="2"/>
      <c r="D177" s="2"/>
      <c r="E177" s="15"/>
      <c r="F177" s="14"/>
      <c r="G177" s="14"/>
    </row>
    <row r="178" spans="1:8" hidden="1">
      <c r="A178" s="3"/>
      <c r="B178" s="2"/>
      <c r="C178" s="2"/>
      <c r="D178" s="2"/>
      <c r="E178" s="15"/>
      <c r="F178" s="14"/>
      <c r="G178" s="14"/>
    </row>
    <row r="179" spans="1:8" hidden="1">
      <c r="A179" s="3"/>
      <c r="B179" s="2"/>
      <c r="C179" s="2"/>
      <c r="D179" s="2"/>
      <c r="E179" s="4"/>
      <c r="F179" s="5"/>
      <c r="G179" s="5"/>
    </row>
    <row r="180" spans="1:8">
      <c r="A180" s="8"/>
      <c r="B180" s="9"/>
      <c r="C180" s="9" t="s">
        <v>8</v>
      </c>
      <c r="D180" s="9"/>
      <c r="E180" s="10"/>
      <c r="F180" s="11"/>
      <c r="G180" s="11">
        <f>SUM(G166:G179)</f>
        <v>9248.9399999999987</v>
      </c>
    </row>
    <row r="181" spans="1:8" hidden="1">
      <c r="A181" s="12"/>
      <c r="B181" s="13"/>
      <c r="C181" s="2"/>
      <c r="D181" s="2"/>
      <c r="E181" s="4"/>
      <c r="F181" s="5"/>
      <c r="G181" s="5"/>
    </row>
    <row r="182" spans="1:8" hidden="1">
      <c r="A182" s="8"/>
      <c r="B182" s="9"/>
      <c r="C182" s="9" t="s">
        <v>8</v>
      </c>
      <c r="D182" s="9"/>
      <c r="E182" s="10"/>
      <c r="F182" s="11"/>
      <c r="G182" s="11">
        <f>SUM(G181)</f>
        <v>0</v>
      </c>
    </row>
    <row r="183" spans="1:8" hidden="1">
      <c r="A183" s="12"/>
      <c r="B183" s="13"/>
      <c r="C183" s="2"/>
      <c r="D183" s="2"/>
      <c r="E183" s="4"/>
      <c r="F183" s="5"/>
      <c r="G183" s="5"/>
    </row>
    <row r="184" spans="1:8">
      <c r="A184" s="84" t="s">
        <v>653</v>
      </c>
      <c r="B184" s="85"/>
      <c r="C184" s="18"/>
      <c r="D184" s="18"/>
      <c r="E184" s="20"/>
      <c r="F184" s="21"/>
      <c r="G184" s="21">
        <f>G180+G165+G162+G159+G142+G126+G117+G115+G113+G110+G90+G87+G83+G80+G65+G50+G47+G43+G37+G22+G19+G15</f>
        <v>440537.07000000007</v>
      </c>
      <c r="H184" s="7"/>
    </row>
    <row r="192" spans="1:8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</sheetData>
  <mergeCells count="21">
    <mergeCell ref="B88:B89"/>
    <mergeCell ref="B91:B92"/>
    <mergeCell ref="B111:B112"/>
    <mergeCell ref="B118:B119"/>
    <mergeCell ref="B127:B136"/>
    <mergeCell ref="A184:B184"/>
    <mergeCell ref="A1:G1"/>
    <mergeCell ref="B3:B4"/>
    <mergeCell ref="B16:B18"/>
    <mergeCell ref="B20:B21"/>
    <mergeCell ref="B23:B24"/>
    <mergeCell ref="B44:B46"/>
    <mergeCell ref="B48:B49"/>
    <mergeCell ref="B51:B52"/>
    <mergeCell ref="B66:B67"/>
    <mergeCell ref="B81:B82"/>
    <mergeCell ref="B84:B86"/>
    <mergeCell ref="B143:B144"/>
    <mergeCell ref="B160:B161"/>
    <mergeCell ref="B163:B164"/>
    <mergeCell ref="B166:B17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53"/>
  <sheetViews>
    <sheetView zoomScale="87" zoomScaleNormal="87" workbookViewId="0">
      <pane ySplit="2" topLeftCell="A3" activePane="bottomLeft" state="frozen"/>
      <selection pane="bottomLeft" activeCell="G31" sqref="G31"/>
    </sheetView>
  </sheetViews>
  <sheetFormatPr defaultRowHeight="15"/>
  <cols>
    <col min="1" max="1" width="3.85546875" style="22" customWidth="1"/>
    <col min="2" max="2" width="29.42578125" style="1" customWidth="1"/>
    <col min="3" max="3" width="41.285156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0" t="s">
        <v>672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ht="20.25">
      <c r="A3" s="3"/>
      <c r="B3" s="116" t="s">
        <v>640</v>
      </c>
      <c r="C3" s="2" t="s">
        <v>805</v>
      </c>
      <c r="D3" s="2" t="s">
        <v>7</v>
      </c>
      <c r="E3" s="4">
        <v>2</v>
      </c>
      <c r="F3" s="5">
        <v>1000</v>
      </c>
      <c r="G3" s="5">
        <v>2000</v>
      </c>
    </row>
    <row r="4" spans="1:7">
      <c r="A4" s="8"/>
      <c r="B4" s="9"/>
      <c r="C4" s="9" t="s">
        <v>8</v>
      </c>
      <c r="D4" s="9"/>
      <c r="E4" s="10"/>
      <c r="F4" s="11"/>
      <c r="G4" s="11">
        <f>G3</f>
        <v>2000</v>
      </c>
    </row>
    <row r="5" spans="1:7" ht="15" customHeight="1">
      <c r="A5" s="3"/>
      <c r="B5" s="77" t="s">
        <v>642</v>
      </c>
      <c r="C5" s="2" t="s">
        <v>673</v>
      </c>
      <c r="D5" s="2" t="s">
        <v>7</v>
      </c>
      <c r="E5" s="15">
        <v>2</v>
      </c>
      <c r="F5" s="14">
        <v>109</v>
      </c>
      <c r="G5" s="5">
        <v>218</v>
      </c>
    </row>
    <row r="6" spans="1:7" ht="15" customHeight="1">
      <c r="A6" s="3"/>
      <c r="B6" s="78"/>
      <c r="C6" s="2" t="s">
        <v>674</v>
      </c>
      <c r="D6" s="2" t="s">
        <v>7</v>
      </c>
      <c r="E6" s="15">
        <v>24</v>
      </c>
      <c r="F6" s="14">
        <v>11.5</v>
      </c>
      <c r="G6" s="5">
        <v>276</v>
      </c>
    </row>
    <row r="7" spans="1:7" ht="15" customHeight="1">
      <c r="A7" s="3"/>
      <c r="B7" s="78"/>
      <c r="C7" s="2" t="s">
        <v>601</v>
      </c>
      <c r="D7" s="2" t="s">
        <v>7</v>
      </c>
      <c r="E7" s="15">
        <v>4</v>
      </c>
      <c r="F7" s="14">
        <v>49</v>
      </c>
      <c r="G7" s="5">
        <v>196</v>
      </c>
    </row>
    <row r="8" spans="1:7" ht="15" customHeight="1">
      <c r="A8" s="3"/>
      <c r="B8" s="78"/>
      <c r="C8" s="2" t="s">
        <v>601</v>
      </c>
      <c r="D8" s="2" t="s">
        <v>7</v>
      </c>
      <c r="E8" s="15">
        <v>2</v>
      </c>
      <c r="F8" s="14">
        <v>32</v>
      </c>
      <c r="G8" s="5">
        <v>64</v>
      </c>
    </row>
    <row r="9" spans="1:7" ht="15" customHeight="1">
      <c r="A9" s="3"/>
      <c r="B9" s="78"/>
      <c r="C9" s="2" t="s">
        <v>675</v>
      </c>
      <c r="D9" s="2" t="s">
        <v>7</v>
      </c>
      <c r="E9" s="15">
        <v>1</v>
      </c>
      <c r="F9" s="14">
        <v>71</v>
      </c>
      <c r="G9" s="5">
        <v>71</v>
      </c>
    </row>
    <row r="10" spans="1:7" ht="15" customHeight="1">
      <c r="A10" s="3"/>
      <c r="B10" s="78"/>
      <c r="C10" s="2" t="s">
        <v>676</v>
      </c>
      <c r="D10" s="2" t="s">
        <v>7</v>
      </c>
      <c r="E10" s="15">
        <v>2</v>
      </c>
      <c r="F10" s="14">
        <v>105</v>
      </c>
      <c r="G10" s="5">
        <v>210</v>
      </c>
    </row>
    <row r="11" spans="1:7" ht="15" customHeight="1">
      <c r="A11" s="3"/>
      <c r="B11" s="78"/>
      <c r="C11" s="2" t="s">
        <v>677</v>
      </c>
      <c r="D11" s="2" t="s">
        <v>76</v>
      </c>
      <c r="E11" s="15">
        <v>2</v>
      </c>
      <c r="F11" s="14">
        <v>80</v>
      </c>
      <c r="G11" s="5">
        <v>160</v>
      </c>
    </row>
    <row r="12" spans="1:7" ht="15" customHeight="1">
      <c r="A12" s="3"/>
      <c r="B12" s="78"/>
      <c r="C12" s="2" t="s">
        <v>678</v>
      </c>
      <c r="D12" s="2" t="s">
        <v>7</v>
      </c>
      <c r="E12" s="15">
        <v>1</v>
      </c>
      <c r="F12" s="14">
        <v>199</v>
      </c>
      <c r="G12" s="5">
        <v>199</v>
      </c>
    </row>
    <row r="13" spans="1:7" ht="15" customHeight="1">
      <c r="A13" s="3"/>
      <c r="B13" s="78"/>
      <c r="C13" s="2" t="s">
        <v>679</v>
      </c>
      <c r="D13" s="2" t="s">
        <v>680</v>
      </c>
      <c r="E13" s="15">
        <v>4</v>
      </c>
      <c r="F13" s="14">
        <v>31.5</v>
      </c>
      <c r="G13" s="5">
        <v>126</v>
      </c>
    </row>
    <row r="14" spans="1:7" ht="15" customHeight="1">
      <c r="A14" s="3"/>
      <c r="B14" s="78"/>
      <c r="C14" s="2" t="s">
        <v>124</v>
      </c>
      <c r="D14" s="2" t="s">
        <v>76</v>
      </c>
      <c r="E14" s="15">
        <v>2</v>
      </c>
      <c r="F14" s="14">
        <v>250</v>
      </c>
      <c r="G14" s="5">
        <v>500</v>
      </c>
    </row>
    <row r="15" spans="1:7" ht="15" customHeight="1">
      <c r="A15" s="3"/>
      <c r="B15" s="78"/>
      <c r="C15" s="2" t="s">
        <v>681</v>
      </c>
      <c r="D15" s="2" t="s">
        <v>7</v>
      </c>
      <c r="E15" s="15">
        <v>4</v>
      </c>
      <c r="F15" s="14">
        <v>203</v>
      </c>
      <c r="G15" s="5">
        <v>812</v>
      </c>
    </row>
    <row r="16" spans="1:7" ht="15" customHeight="1">
      <c r="A16" s="3"/>
      <c r="B16" s="79"/>
      <c r="C16" s="2" t="s">
        <v>682</v>
      </c>
      <c r="D16" s="2" t="s">
        <v>76</v>
      </c>
      <c r="E16" s="4">
        <v>1</v>
      </c>
      <c r="F16" s="5">
        <v>136</v>
      </c>
      <c r="G16" s="5">
        <v>136</v>
      </c>
    </row>
    <row r="17" spans="1:8">
      <c r="A17" s="8"/>
      <c r="B17" s="9"/>
      <c r="C17" s="9" t="s">
        <v>8</v>
      </c>
      <c r="D17" s="9"/>
      <c r="E17" s="10"/>
      <c r="F17" s="11"/>
      <c r="G17" s="11">
        <f>SUM(G5:G16)</f>
        <v>2968</v>
      </c>
    </row>
    <row r="18" spans="1:8" ht="20.25">
      <c r="A18" s="3"/>
      <c r="B18" s="117" t="s">
        <v>649</v>
      </c>
      <c r="C18" s="2" t="s">
        <v>806</v>
      </c>
      <c r="D18" s="2" t="s">
        <v>7</v>
      </c>
      <c r="E18" s="4">
        <v>12</v>
      </c>
      <c r="F18" s="14">
        <v>1085</v>
      </c>
      <c r="G18" s="14">
        <v>13020</v>
      </c>
    </row>
    <row r="19" spans="1:8">
      <c r="A19" s="8"/>
      <c r="B19" s="9"/>
      <c r="C19" s="9" t="s">
        <v>8</v>
      </c>
      <c r="D19" s="9"/>
      <c r="E19" s="10"/>
      <c r="F19" s="11"/>
      <c r="G19" s="11">
        <f>G18</f>
        <v>13020</v>
      </c>
    </row>
    <row r="20" spans="1:8" ht="15" customHeight="1">
      <c r="A20" s="12"/>
      <c r="B20" s="77" t="s">
        <v>652</v>
      </c>
      <c r="C20" s="2" t="s">
        <v>683</v>
      </c>
      <c r="D20" s="2" t="s">
        <v>7</v>
      </c>
      <c r="E20" s="4">
        <v>4</v>
      </c>
      <c r="F20" s="5">
        <v>100</v>
      </c>
      <c r="G20" s="5">
        <v>400</v>
      </c>
    </row>
    <row r="21" spans="1:8" ht="15" customHeight="1">
      <c r="A21" s="12"/>
      <c r="B21" s="78"/>
      <c r="C21" s="2" t="s">
        <v>684</v>
      </c>
      <c r="D21" s="2" t="s">
        <v>7</v>
      </c>
      <c r="E21" s="4">
        <v>4</v>
      </c>
      <c r="F21" s="5">
        <v>50</v>
      </c>
      <c r="G21" s="5">
        <v>200</v>
      </c>
    </row>
    <row r="22" spans="1:8" ht="15" customHeight="1">
      <c r="A22" s="12"/>
      <c r="B22" s="78"/>
      <c r="C22" s="2" t="s">
        <v>685</v>
      </c>
      <c r="D22" s="2" t="s">
        <v>7</v>
      </c>
      <c r="E22" s="4">
        <v>1</v>
      </c>
      <c r="F22" s="5">
        <v>150</v>
      </c>
      <c r="G22" s="5">
        <v>150</v>
      </c>
    </row>
    <row r="23" spans="1:8" ht="15" customHeight="1">
      <c r="A23" s="12"/>
      <c r="B23" s="78"/>
      <c r="C23" s="2" t="s">
        <v>686</v>
      </c>
      <c r="D23" s="2" t="s">
        <v>7</v>
      </c>
      <c r="E23" s="4">
        <v>1</v>
      </c>
      <c r="F23" s="5">
        <v>500</v>
      </c>
      <c r="G23" s="5">
        <v>500</v>
      </c>
    </row>
    <row r="24" spans="1:8" ht="15" customHeight="1">
      <c r="A24" s="12"/>
      <c r="B24" s="78"/>
      <c r="C24" s="2" t="s">
        <v>687</v>
      </c>
      <c r="D24" s="2" t="s">
        <v>7</v>
      </c>
      <c r="E24" s="4">
        <v>1</v>
      </c>
      <c r="F24" s="5">
        <v>50</v>
      </c>
      <c r="G24" s="5">
        <v>50</v>
      </c>
    </row>
    <row r="25" spans="1:8" ht="15" customHeight="1">
      <c r="A25" s="12"/>
      <c r="B25" s="79"/>
      <c r="C25" s="2" t="s">
        <v>688</v>
      </c>
      <c r="D25" s="2" t="s">
        <v>446</v>
      </c>
      <c r="E25" s="4">
        <v>1</v>
      </c>
      <c r="F25" s="5">
        <v>28318</v>
      </c>
      <c r="G25" s="5">
        <v>28318</v>
      </c>
    </row>
    <row r="26" spans="1:8">
      <c r="A26" s="8"/>
      <c r="B26" s="9"/>
      <c r="C26" s="9" t="s">
        <v>8</v>
      </c>
      <c r="D26" s="9"/>
      <c r="E26" s="10"/>
      <c r="F26" s="11"/>
      <c r="G26" s="11">
        <f>SUM(G20:G25)</f>
        <v>29618</v>
      </c>
    </row>
    <row r="27" spans="1:8" hidden="1">
      <c r="A27" s="12"/>
      <c r="B27" s="13"/>
      <c r="C27" s="2"/>
      <c r="D27" s="2"/>
      <c r="E27" s="4"/>
      <c r="F27" s="5"/>
      <c r="G27" s="5"/>
    </row>
    <row r="28" spans="1:8" hidden="1">
      <c r="A28" s="8"/>
      <c r="B28" s="9"/>
      <c r="C28" s="9" t="s">
        <v>8</v>
      </c>
      <c r="D28" s="9"/>
      <c r="E28" s="10"/>
      <c r="F28" s="11"/>
      <c r="G28" s="11">
        <f>SUM(G27)</f>
        <v>0</v>
      </c>
    </row>
    <row r="29" spans="1:8" hidden="1">
      <c r="A29" s="12"/>
      <c r="B29" s="13"/>
      <c r="C29" s="2"/>
      <c r="D29" s="2"/>
      <c r="E29" s="4"/>
      <c r="F29" s="5"/>
      <c r="G29" s="5"/>
    </row>
    <row r="30" spans="1:8">
      <c r="A30" s="84" t="s">
        <v>653</v>
      </c>
      <c r="B30" s="85"/>
      <c r="C30" s="18"/>
      <c r="D30" s="18"/>
      <c r="E30" s="20"/>
      <c r="F30" s="21"/>
      <c r="G30" s="21">
        <f>G26+G17+G4+G19</f>
        <v>47606</v>
      </c>
      <c r="H30" s="7"/>
    </row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</sheetData>
  <mergeCells count="4">
    <mergeCell ref="A1:G1"/>
    <mergeCell ref="A30:B30"/>
    <mergeCell ref="B5:B16"/>
    <mergeCell ref="B20:B2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09"/>
  <sheetViews>
    <sheetView workbookViewId="0">
      <pane ySplit="2" topLeftCell="A238" activePane="bottomLeft" state="frozen"/>
      <selection pane="bottomLeft" activeCell="B226" sqref="B226:B233"/>
    </sheetView>
  </sheetViews>
  <sheetFormatPr defaultRowHeight="15"/>
  <cols>
    <col min="1" max="1" width="3.85546875" style="22" customWidth="1"/>
    <col min="2" max="2" width="23.140625" style="1" customWidth="1"/>
    <col min="3" max="3" width="38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0" t="s">
        <v>689</v>
      </c>
      <c r="B1" s="80"/>
      <c r="C1" s="80"/>
      <c r="D1" s="80"/>
      <c r="E1" s="80"/>
      <c r="F1" s="80"/>
      <c r="G1" s="80"/>
    </row>
    <row r="2" spans="1:7" ht="33.75" customHeight="1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s="17" customFormat="1">
      <c r="A3" s="12">
        <v>1</v>
      </c>
      <c r="B3" s="110" t="s">
        <v>690</v>
      </c>
      <c r="C3" s="13" t="s">
        <v>691</v>
      </c>
      <c r="D3" s="13" t="s">
        <v>76</v>
      </c>
      <c r="E3" s="15">
        <v>2</v>
      </c>
      <c r="F3" s="14">
        <v>57.94</v>
      </c>
      <c r="G3" s="14">
        <v>115.88</v>
      </c>
    </row>
    <row r="4" spans="1:7" s="17" customFormat="1" ht="18.75" customHeight="1">
      <c r="A4" s="12"/>
      <c r="B4" s="111"/>
      <c r="C4" s="27" t="s">
        <v>692</v>
      </c>
      <c r="D4" s="13" t="s">
        <v>7</v>
      </c>
      <c r="E4" s="15">
        <v>1</v>
      </c>
      <c r="F4" s="14">
        <v>21.55</v>
      </c>
      <c r="G4" s="14">
        <v>21.55</v>
      </c>
    </row>
    <row r="5" spans="1:7" s="17" customFormat="1">
      <c r="A5" s="12"/>
      <c r="B5" s="111"/>
      <c r="C5" s="13" t="s">
        <v>693</v>
      </c>
      <c r="D5" s="13" t="s">
        <v>7</v>
      </c>
      <c r="E5" s="15">
        <v>16</v>
      </c>
      <c r="F5" s="14">
        <v>5.25</v>
      </c>
      <c r="G5" s="14">
        <v>84</v>
      </c>
    </row>
    <row r="6" spans="1:7" s="17" customFormat="1" ht="30">
      <c r="A6" s="12"/>
      <c r="B6" s="111"/>
      <c r="C6" s="27" t="s">
        <v>694</v>
      </c>
      <c r="D6" s="13" t="s">
        <v>7</v>
      </c>
      <c r="E6" s="15">
        <v>1</v>
      </c>
      <c r="F6" s="14">
        <v>31.99</v>
      </c>
      <c r="G6" s="14">
        <v>31.99</v>
      </c>
    </row>
    <row r="7" spans="1:7" s="17" customFormat="1" ht="30">
      <c r="A7" s="12"/>
      <c r="B7" s="111"/>
      <c r="C7" s="27" t="s">
        <v>695</v>
      </c>
      <c r="D7" s="13" t="s">
        <v>76</v>
      </c>
      <c r="E7" s="15">
        <v>2</v>
      </c>
      <c r="F7" s="14">
        <v>20.7</v>
      </c>
      <c r="G7" s="14">
        <v>41.4</v>
      </c>
    </row>
    <row r="8" spans="1:7" s="17" customFormat="1">
      <c r="A8" s="12"/>
      <c r="B8" s="111"/>
      <c r="C8" s="13" t="s">
        <v>696</v>
      </c>
      <c r="D8" s="13" t="s">
        <v>76</v>
      </c>
      <c r="E8" s="15">
        <v>3</v>
      </c>
      <c r="F8" s="14">
        <v>16.170000000000002</v>
      </c>
      <c r="G8" s="14">
        <v>48.51</v>
      </c>
    </row>
    <row r="9" spans="1:7" s="17" customFormat="1" ht="30">
      <c r="A9" s="12"/>
      <c r="B9" s="112"/>
      <c r="C9" s="27" t="s">
        <v>697</v>
      </c>
      <c r="D9" s="13" t="s">
        <v>7</v>
      </c>
      <c r="E9" s="15">
        <v>2</v>
      </c>
      <c r="F9" s="14">
        <v>48.95</v>
      </c>
      <c r="G9" s="14">
        <v>97.9</v>
      </c>
    </row>
    <row r="10" spans="1:7">
      <c r="A10" s="8"/>
      <c r="B10" s="9"/>
      <c r="C10" s="9" t="s">
        <v>8</v>
      </c>
      <c r="D10" s="9"/>
      <c r="E10" s="10"/>
      <c r="F10" s="11"/>
      <c r="G10" s="11">
        <f>SUM(G3:G9)</f>
        <v>441.23</v>
      </c>
    </row>
    <row r="11" spans="1:7" ht="21.75" customHeight="1">
      <c r="A11" s="3">
        <v>2</v>
      </c>
      <c r="B11" s="110" t="s">
        <v>698</v>
      </c>
      <c r="C11" s="13" t="s">
        <v>691</v>
      </c>
      <c r="D11" s="13" t="s">
        <v>76</v>
      </c>
      <c r="E11" s="15">
        <v>3</v>
      </c>
      <c r="F11" s="14">
        <v>57.94</v>
      </c>
      <c r="G11" s="14">
        <v>173.82</v>
      </c>
    </row>
    <row r="12" spans="1:7" s="17" customFormat="1" ht="30">
      <c r="A12" s="12"/>
      <c r="B12" s="111"/>
      <c r="C12" s="27" t="s">
        <v>694</v>
      </c>
      <c r="D12" s="13" t="s">
        <v>7</v>
      </c>
      <c r="E12" s="15">
        <v>1</v>
      </c>
      <c r="F12" s="14">
        <v>31.99</v>
      </c>
      <c r="G12" s="14">
        <v>31.99</v>
      </c>
    </row>
    <row r="13" spans="1:7" s="17" customFormat="1" ht="30">
      <c r="A13" s="12"/>
      <c r="B13" s="111"/>
      <c r="C13" s="27" t="s">
        <v>699</v>
      </c>
      <c r="D13" s="13" t="s">
        <v>7</v>
      </c>
      <c r="E13" s="15">
        <v>1</v>
      </c>
      <c r="F13" s="14">
        <v>31.99</v>
      </c>
      <c r="G13" s="14">
        <v>31.99</v>
      </c>
    </row>
    <row r="14" spans="1:7">
      <c r="A14" s="3"/>
      <c r="B14" s="111"/>
      <c r="C14" s="2" t="s">
        <v>700</v>
      </c>
      <c r="D14" s="13" t="s">
        <v>7</v>
      </c>
      <c r="E14" s="15">
        <v>1</v>
      </c>
      <c r="F14" s="5">
        <v>12.33</v>
      </c>
      <c r="G14" s="5">
        <v>12.33</v>
      </c>
    </row>
    <row r="15" spans="1:7">
      <c r="A15" s="3"/>
      <c r="B15" s="111"/>
      <c r="C15" s="2" t="s">
        <v>701</v>
      </c>
      <c r="D15" s="13" t="s">
        <v>7</v>
      </c>
      <c r="E15" s="4">
        <v>1</v>
      </c>
      <c r="F15" s="5">
        <v>15.1</v>
      </c>
      <c r="G15" s="5">
        <v>15.1</v>
      </c>
    </row>
    <row r="16" spans="1:7">
      <c r="A16" s="3"/>
      <c r="B16" s="111"/>
      <c r="C16" s="2" t="s">
        <v>692</v>
      </c>
      <c r="D16" s="13" t="s">
        <v>7</v>
      </c>
      <c r="E16" s="4">
        <v>1</v>
      </c>
      <c r="F16" s="5">
        <v>21.55</v>
      </c>
      <c r="G16" s="5">
        <v>21.55</v>
      </c>
    </row>
    <row r="17" spans="1:7">
      <c r="A17" s="3"/>
      <c r="B17" s="111"/>
      <c r="C17" s="13" t="s">
        <v>693</v>
      </c>
      <c r="D17" s="13" t="s">
        <v>7</v>
      </c>
      <c r="E17" s="15">
        <v>16</v>
      </c>
      <c r="F17" s="14">
        <v>5.25</v>
      </c>
      <c r="G17" s="14">
        <v>84</v>
      </c>
    </row>
    <row r="18" spans="1:7">
      <c r="A18" s="3"/>
      <c r="B18" s="111"/>
      <c r="C18" s="2" t="s">
        <v>702</v>
      </c>
      <c r="D18" s="13" t="s">
        <v>7</v>
      </c>
      <c r="E18" s="4">
        <v>6</v>
      </c>
      <c r="F18" s="5">
        <v>15.7</v>
      </c>
      <c r="G18" s="5">
        <v>94.2</v>
      </c>
    </row>
    <row r="19" spans="1:7" ht="30">
      <c r="A19" s="3"/>
      <c r="B19" s="111"/>
      <c r="C19" s="27" t="s">
        <v>695</v>
      </c>
      <c r="D19" s="13" t="s">
        <v>76</v>
      </c>
      <c r="E19" s="15">
        <v>3</v>
      </c>
      <c r="F19" s="14">
        <v>20.7</v>
      </c>
      <c r="G19" s="5">
        <v>62.1</v>
      </c>
    </row>
    <row r="20" spans="1:7">
      <c r="A20" s="3"/>
      <c r="B20" s="111"/>
      <c r="C20" s="13" t="s">
        <v>696</v>
      </c>
      <c r="D20" s="13" t="s">
        <v>76</v>
      </c>
      <c r="E20" s="15">
        <v>4</v>
      </c>
      <c r="F20" s="14">
        <v>16.170000000000002</v>
      </c>
      <c r="G20" s="14">
        <v>64.680000000000007</v>
      </c>
    </row>
    <row r="21" spans="1:7" ht="30">
      <c r="A21" s="3"/>
      <c r="B21" s="112"/>
      <c r="C21" s="27" t="s">
        <v>697</v>
      </c>
      <c r="D21" s="13" t="s">
        <v>7</v>
      </c>
      <c r="E21" s="15">
        <v>2</v>
      </c>
      <c r="F21" s="14">
        <v>48.95</v>
      </c>
      <c r="G21" s="14">
        <v>97.9</v>
      </c>
    </row>
    <row r="22" spans="1:7">
      <c r="A22" s="8"/>
      <c r="B22" s="9"/>
      <c r="C22" s="9" t="s">
        <v>8</v>
      </c>
      <c r="D22" s="9"/>
      <c r="E22" s="10"/>
      <c r="F22" s="11"/>
      <c r="G22" s="11">
        <f>SUM(G11:G21)</f>
        <v>689.66</v>
      </c>
    </row>
    <row r="23" spans="1:7" s="17" customFormat="1">
      <c r="A23" s="12">
        <v>1</v>
      </c>
      <c r="B23" s="110" t="s">
        <v>703</v>
      </c>
      <c r="C23" s="13" t="s">
        <v>691</v>
      </c>
      <c r="D23" s="13" t="s">
        <v>76</v>
      </c>
      <c r="E23" s="15">
        <v>2</v>
      </c>
      <c r="F23" s="14">
        <v>57.94</v>
      </c>
      <c r="G23" s="14">
        <v>115.88</v>
      </c>
    </row>
    <row r="24" spans="1:7" s="17" customFormat="1" ht="30">
      <c r="A24" s="12"/>
      <c r="B24" s="111"/>
      <c r="C24" s="27" t="s">
        <v>694</v>
      </c>
      <c r="D24" s="13" t="s">
        <v>7</v>
      </c>
      <c r="E24" s="15">
        <v>1</v>
      </c>
      <c r="F24" s="14">
        <v>31.99</v>
      </c>
      <c r="G24" s="14">
        <v>31.99</v>
      </c>
    </row>
    <row r="25" spans="1:7" s="17" customFormat="1" ht="18.75" customHeight="1">
      <c r="A25" s="12"/>
      <c r="B25" s="111"/>
      <c r="C25" s="27" t="s">
        <v>692</v>
      </c>
      <c r="D25" s="13" t="s">
        <v>7</v>
      </c>
      <c r="E25" s="15">
        <v>1</v>
      </c>
      <c r="F25" s="14">
        <v>21.55</v>
      </c>
      <c r="G25" s="14">
        <v>21.55</v>
      </c>
    </row>
    <row r="26" spans="1:7" s="17" customFormat="1">
      <c r="A26" s="12"/>
      <c r="B26" s="111"/>
      <c r="C26" s="13" t="s">
        <v>693</v>
      </c>
      <c r="D26" s="13" t="s">
        <v>7</v>
      </c>
      <c r="E26" s="15">
        <v>16</v>
      </c>
      <c r="F26" s="14">
        <v>5.25</v>
      </c>
      <c r="G26" s="14">
        <v>84</v>
      </c>
    </row>
    <row r="27" spans="1:7" s="17" customFormat="1" ht="30">
      <c r="A27" s="12"/>
      <c r="B27" s="111"/>
      <c r="C27" s="27" t="s">
        <v>695</v>
      </c>
      <c r="D27" s="13" t="s">
        <v>76</v>
      </c>
      <c r="E27" s="15">
        <v>2</v>
      </c>
      <c r="F27" s="14">
        <v>20.7</v>
      </c>
      <c r="G27" s="14">
        <v>41.4</v>
      </c>
    </row>
    <row r="28" spans="1:7">
      <c r="A28" s="3"/>
      <c r="B28" s="111"/>
      <c r="C28" s="13" t="s">
        <v>696</v>
      </c>
      <c r="D28" s="13" t="s">
        <v>76</v>
      </c>
      <c r="E28" s="15">
        <v>4</v>
      </c>
      <c r="F28" s="14">
        <v>16.170000000000002</v>
      </c>
      <c r="G28" s="14">
        <v>64.680000000000007</v>
      </c>
    </row>
    <row r="29" spans="1:7" ht="30">
      <c r="A29" s="3"/>
      <c r="B29" s="112"/>
      <c r="C29" s="27" t="s">
        <v>697</v>
      </c>
      <c r="D29" s="13" t="s">
        <v>7</v>
      </c>
      <c r="E29" s="15">
        <v>2</v>
      </c>
      <c r="F29" s="14">
        <v>48.95</v>
      </c>
      <c r="G29" s="14">
        <v>97.9</v>
      </c>
    </row>
    <row r="30" spans="1:7">
      <c r="A30" s="8"/>
      <c r="B30" s="9"/>
      <c r="C30" s="9" t="s">
        <v>8</v>
      </c>
      <c r="D30" s="9"/>
      <c r="E30" s="10"/>
      <c r="F30" s="11"/>
      <c r="G30" s="11">
        <f>SUM(G23:G29)</f>
        <v>457.4</v>
      </c>
    </row>
    <row r="31" spans="1:7" s="17" customFormat="1">
      <c r="A31" s="12">
        <v>1</v>
      </c>
      <c r="B31" s="110" t="s">
        <v>704</v>
      </c>
      <c r="C31" s="13" t="s">
        <v>691</v>
      </c>
      <c r="D31" s="13" t="s">
        <v>76</v>
      </c>
      <c r="E31" s="15">
        <v>2</v>
      </c>
      <c r="F31" s="14">
        <v>57.94</v>
      </c>
      <c r="G31" s="14">
        <v>115.88</v>
      </c>
    </row>
    <row r="32" spans="1:7" s="17" customFormat="1" ht="18.75" customHeight="1">
      <c r="A32" s="12"/>
      <c r="B32" s="111"/>
      <c r="C32" s="27" t="s">
        <v>692</v>
      </c>
      <c r="D32" s="13" t="s">
        <v>7</v>
      </c>
      <c r="E32" s="15">
        <v>1</v>
      </c>
      <c r="F32" s="14">
        <v>21.55</v>
      </c>
      <c r="G32" s="14">
        <v>21.55</v>
      </c>
    </row>
    <row r="33" spans="1:7" s="17" customFormat="1" ht="30">
      <c r="A33" s="12"/>
      <c r="B33" s="111"/>
      <c r="C33" s="27" t="s">
        <v>694</v>
      </c>
      <c r="D33" s="13" t="s">
        <v>7</v>
      </c>
      <c r="E33" s="15">
        <v>1</v>
      </c>
      <c r="F33" s="14">
        <v>31.99</v>
      </c>
      <c r="G33" s="14">
        <v>31.99</v>
      </c>
    </row>
    <row r="34" spans="1:7" s="17" customFormat="1">
      <c r="A34" s="12"/>
      <c r="B34" s="111"/>
      <c r="C34" s="13" t="s">
        <v>693</v>
      </c>
      <c r="D34" s="13" t="s">
        <v>7</v>
      </c>
      <c r="E34" s="15">
        <v>16</v>
      </c>
      <c r="F34" s="14">
        <v>5.25</v>
      </c>
      <c r="G34" s="14">
        <v>84</v>
      </c>
    </row>
    <row r="35" spans="1:7" ht="30">
      <c r="A35" s="3"/>
      <c r="B35" s="111"/>
      <c r="C35" s="27" t="s">
        <v>695</v>
      </c>
      <c r="D35" s="13" t="s">
        <v>76</v>
      </c>
      <c r="E35" s="15">
        <v>3</v>
      </c>
      <c r="F35" s="14">
        <v>20.7</v>
      </c>
      <c r="G35" s="5">
        <v>62.1</v>
      </c>
    </row>
    <row r="36" spans="1:7" s="17" customFormat="1">
      <c r="A36" s="12"/>
      <c r="B36" s="111"/>
      <c r="C36" s="13" t="s">
        <v>696</v>
      </c>
      <c r="D36" s="13" t="s">
        <v>76</v>
      </c>
      <c r="E36" s="15">
        <v>3</v>
      </c>
      <c r="F36" s="14">
        <v>16.170000000000002</v>
      </c>
      <c r="G36" s="14">
        <v>48.51</v>
      </c>
    </row>
    <row r="37" spans="1:7" s="17" customFormat="1" ht="30">
      <c r="A37" s="12"/>
      <c r="B37" s="112"/>
      <c r="C37" s="27" t="s">
        <v>697</v>
      </c>
      <c r="D37" s="13" t="s">
        <v>7</v>
      </c>
      <c r="E37" s="15">
        <v>2</v>
      </c>
      <c r="F37" s="14">
        <v>48.95</v>
      </c>
      <c r="G37" s="14">
        <v>97.9</v>
      </c>
    </row>
    <row r="38" spans="1:7">
      <c r="A38" s="8"/>
      <c r="B38" s="9"/>
      <c r="C38" s="9" t="s">
        <v>8</v>
      </c>
      <c r="D38" s="9"/>
      <c r="E38" s="10"/>
      <c r="F38" s="11"/>
      <c r="G38" s="11">
        <f>SUM(G31:G37)</f>
        <v>461.93000000000006</v>
      </c>
    </row>
    <row r="39" spans="1:7" s="17" customFormat="1">
      <c r="A39" s="12"/>
      <c r="B39" s="110" t="s">
        <v>705</v>
      </c>
      <c r="C39" s="13" t="s">
        <v>691</v>
      </c>
      <c r="D39" s="13" t="s">
        <v>76</v>
      </c>
      <c r="E39" s="15">
        <v>3</v>
      </c>
      <c r="F39" s="14">
        <v>57.94</v>
      </c>
      <c r="G39" s="14">
        <v>173.82</v>
      </c>
    </row>
    <row r="40" spans="1:7" s="17" customFormat="1" ht="30">
      <c r="A40" s="12"/>
      <c r="B40" s="111"/>
      <c r="C40" s="27" t="s">
        <v>694</v>
      </c>
      <c r="D40" s="13" t="s">
        <v>7</v>
      </c>
      <c r="E40" s="15">
        <v>1</v>
      </c>
      <c r="F40" s="14">
        <v>31.99</v>
      </c>
      <c r="G40" s="14">
        <v>31.99</v>
      </c>
    </row>
    <row r="41" spans="1:7">
      <c r="A41" s="3"/>
      <c r="B41" s="111"/>
      <c r="C41" s="2" t="s">
        <v>700</v>
      </c>
      <c r="D41" s="13" t="s">
        <v>7</v>
      </c>
      <c r="E41" s="15">
        <v>1</v>
      </c>
      <c r="F41" s="5">
        <v>12.33</v>
      </c>
      <c r="G41" s="5">
        <v>12.33</v>
      </c>
    </row>
    <row r="42" spans="1:7" s="17" customFormat="1" ht="18.75" customHeight="1">
      <c r="A42" s="12"/>
      <c r="B42" s="111"/>
      <c r="C42" s="27" t="s">
        <v>692</v>
      </c>
      <c r="D42" s="13" t="s">
        <v>7</v>
      </c>
      <c r="E42" s="15">
        <v>1</v>
      </c>
      <c r="F42" s="14">
        <v>21.55</v>
      </c>
      <c r="G42" s="14">
        <v>21.55</v>
      </c>
    </row>
    <row r="43" spans="1:7" s="17" customFormat="1">
      <c r="A43" s="12"/>
      <c r="B43" s="111"/>
      <c r="C43" s="13" t="s">
        <v>693</v>
      </c>
      <c r="D43" s="13" t="s">
        <v>7</v>
      </c>
      <c r="E43" s="15">
        <v>16</v>
      </c>
      <c r="F43" s="14">
        <v>5.25</v>
      </c>
      <c r="G43" s="14">
        <v>84</v>
      </c>
    </row>
    <row r="44" spans="1:7" ht="30">
      <c r="A44" s="3"/>
      <c r="B44" s="111"/>
      <c r="C44" s="27" t="s">
        <v>695</v>
      </c>
      <c r="D44" s="13" t="s">
        <v>76</v>
      </c>
      <c r="E44" s="15">
        <v>3</v>
      </c>
      <c r="F44" s="14">
        <v>20.7</v>
      </c>
      <c r="G44" s="5">
        <v>62.1</v>
      </c>
    </row>
    <row r="45" spans="1:7">
      <c r="A45" s="3"/>
      <c r="B45" s="111"/>
      <c r="C45" s="13" t="s">
        <v>696</v>
      </c>
      <c r="D45" s="13" t="s">
        <v>76</v>
      </c>
      <c r="E45" s="15">
        <v>4</v>
      </c>
      <c r="F45" s="14">
        <v>16.170000000000002</v>
      </c>
      <c r="G45" s="14">
        <v>64.680000000000007</v>
      </c>
    </row>
    <row r="46" spans="1:7" ht="30">
      <c r="A46" s="3"/>
      <c r="B46" s="111"/>
      <c r="C46" s="27" t="s">
        <v>697</v>
      </c>
      <c r="D46" s="13" t="s">
        <v>7</v>
      </c>
      <c r="E46" s="15">
        <v>2</v>
      </c>
      <c r="F46" s="14">
        <v>48.95</v>
      </c>
      <c r="G46" s="14">
        <v>97.9</v>
      </c>
    </row>
    <row r="47" spans="1:7">
      <c r="A47" s="12"/>
      <c r="B47" s="112"/>
      <c r="C47" s="2" t="s">
        <v>629</v>
      </c>
      <c r="D47" s="2" t="s">
        <v>7</v>
      </c>
      <c r="E47" s="4">
        <v>1</v>
      </c>
      <c r="F47" s="5">
        <v>771808.97</v>
      </c>
      <c r="G47" s="5">
        <v>771808.97</v>
      </c>
    </row>
    <row r="48" spans="1:7">
      <c r="A48" s="8"/>
      <c r="B48" s="9"/>
      <c r="C48" s="9" t="s">
        <v>8</v>
      </c>
      <c r="D48" s="9"/>
      <c r="E48" s="10"/>
      <c r="F48" s="11"/>
      <c r="G48" s="11">
        <f>SUM(G39:G47)</f>
        <v>772357.34</v>
      </c>
    </row>
    <row r="49" spans="1:7" ht="21.75" customHeight="1">
      <c r="A49" s="3">
        <v>2</v>
      </c>
      <c r="B49" s="110" t="s">
        <v>706</v>
      </c>
      <c r="C49" s="13" t="s">
        <v>691</v>
      </c>
      <c r="D49" s="13" t="s">
        <v>76</v>
      </c>
      <c r="E49" s="15">
        <v>3</v>
      </c>
      <c r="F49" s="14">
        <v>57.94</v>
      </c>
      <c r="G49" s="14">
        <v>173.82</v>
      </c>
    </row>
    <row r="50" spans="1:7" s="17" customFormat="1" ht="30">
      <c r="A50" s="12"/>
      <c r="B50" s="111"/>
      <c r="C50" s="27" t="s">
        <v>694</v>
      </c>
      <c r="D50" s="13" t="s">
        <v>7</v>
      </c>
      <c r="E50" s="15">
        <v>1</v>
      </c>
      <c r="F50" s="14">
        <v>31.99</v>
      </c>
      <c r="G50" s="14">
        <v>31.99</v>
      </c>
    </row>
    <row r="51" spans="1:7" s="17" customFormat="1" ht="30">
      <c r="A51" s="12"/>
      <c r="B51" s="111"/>
      <c r="C51" s="27" t="s">
        <v>699</v>
      </c>
      <c r="D51" s="13" t="s">
        <v>7</v>
      </c>
      <c r="E51" s="15">
        <v>1</v>
      </c>
      <c r="F51" s="14">
        <v>31.99</v>
      </c>
      <c r="G51" s="14">
        <v>31.99</v>
      </c>
    </row>
    <row r="52" spans="1:7">
      <c r="A52" s="3"/>
      <c r="B52" s="111"/>
      <c r="C52" s="2" t="s">
        <v>700</v>
      </c>
      <c r="D52" s="13" t="s">
        <v>7</v>
      </c>
      <c r="E52" s="15">
        <v>1</v>
      </c>
      <c r="F52" s="5">
        <v>12.33</v>
      </c>
      <c r="G52" s="5">
        <v>12.33</v>
      </c>
    </row>
    <row r="53" spans="1:7">
      <c r="A53" s="3"/>
      <c r="B53" s="111"/>
      <c r="C53" s="2" t="s">
        <v>701</v>
      </c>
      <c r="D53" s="13" t="s">
        <v>7</v>
      </c>
      <c r="E53" s="4">
        <v>1</v>
      </c>
      <c r="F53" s="5">
        <v>15.1</v>
      </c>
      <c r="G53" s="5">
        <v>15.1</v>
      </c>
    </row>
    <row r="54" spans="1:7">
      <c r="A54" s="3"/>
      <c r="B54" s="111"/>
      <c r="C54" s="2" t="s">
        <v>692</v>
      </c>
      <c r="D54" s="13" t="s">
        <v>7</v>
      </c>
      <c r="E54" s="4">
        <v>1</v>
      </c>
      <c r="F54" s="5">
        <v>21.55</v>
      </c>
      <c r="G54" s="5">
        <v>21.55</v>
      </c>
    </row>
    <row r="55" spans="1:7">
      <c r="A55" s="3"/>
      <c r="B55" s="111"/>
      <c r="C55" s="13" t="s">
        <v>693</v>
      </c>
      <c r="D55" s="13" t="s">
        <v>7</v>
      </c>
      <c r="E55" s="15">
        <v>16</v>
      </c>
      <c r="F55" s="14">
        <v>5.25</v>
      </c>
      <c r="G55" s="14">
        <v>84</v>
      </c>
    </row>
    <row r="56" spans="1:7">
      <c r="A56" s="3"/>
      <c r="B56" s="111"/>
      <c r="C56" s="2" t="s">
        <v>702</v>
      </c>
      <c r="D56" s="13" t="s">
        <v>7</v>
      </c>
      <c r="E56" s="4">
        <v>5</v>
      </c>
      <c r="F56" s="5">
        <v>15.7</v>
      </c>
      <c r="G56" s="5">
        <v>78.5</v>
      </c>
    </row>
    <row r="57" spans="1:7" ht="30">
      <c r="A57" s="3"/>
      <c r="B57" s="111"/>
      <c r="C57" s="27" t="s">
        <v>695</v>
      </c>
      <c r="D57" s="13" t="s">
        <v>76</v>
      </c>
      <c r="E57" s="15">
        <v>3</v>
      </c>
      <c r="F57" s="14">
        <v>20.7</v>
      </c>
      <c r="G57" s="5">
        <v>62.1</v>
      </c>
    </row>
    <row r="58" spans="1:7">
      <c r="A58" s="3"/>
      <c r="B58" s="111"/>
      <c r="C58" s="13" t="s">
        <v>696</v>
      </c>
      <c r="D58" s="13" t="s">
        <v>76</v>
      </c>
      <c r="E58" s="15">
        <v>4</v>
      </c>
      <c r="F58" s="14">
        <v>16.170000000000002</v>
      </c>
      <c r="G58" s="14">
        <v>64.680000000000007</v>
      </c>
    </row>
    <row r="59" spans="1:7" ht="30">
      <c r="A59" s="3"/>
      <c r="B59" s="111"/>
      <c r="C59" s="27" t="s">
        <v>697</v>
      </c>
      <c r="D59" s="13" t="s">
        <v>7</v>
      </c>
      <c r="E59" s="15">
        <v>2</v>
      </c>
      <c r="F59" s="14">
        <v>48.95</v>
      </c>
      <c r="G59" s="14">
        <v>97.9</v>
      </c>
    </row>
    <row r="60" spans="1:7">
      <c r="A60" s="12"/>
      <c r="B60" s="112"/>
      <c r="C60" s="2" t="s">
        <v>629</v>
      </c>
      <c r="D60" s="2" t="s">
        <v>7</v>
      </c>
      <c r="E60" s="4">
        <v>1</v>
      </c>
      <c r="F60" s="5">
        <v>833939</v>
      </c>
      <c r="G60" s="5">
        <v>833939</v>
      </c>
    </row>
    <row r="61" spans="1:7">
      <c r="A61" s="8"/>
      <c r="B61" s="9"/>
      <c r="C61" s="9" t="s">
        <v>8</v>
      </c>
      <c r="D61" s="9"/>
      <c r="E61" s="10"/>
      <c r="F61" s="11"/>
      <c r="G61" s="11">
        <f>SUM(G49:G60)</f>
        <v>834612.96</v>
      </c>
    </row>
    <row r="62" spans="1:7">
      <c r="A62" s="3">
        <v>5</v>
      </c>
      <c r="B62" s="113" t="s">
        <v>707</v>
      </c>
      <c r="C62" s="13" t="s">
        <v>691</v>
      </c>
      <c r="D62" s="13" t="s">
        <v>76</v>
      </c>
      <c r="E62" s="15">
        <v>3</v>
      </c>
      <c r="F62" s="14">
        <v>57.94</v>
      </c>
      <c r="G62" s="14">
        <v>173.82</v>
      </c>
    </row>
    <row r="63" spans="1:7" ht="30">
      <c r="A63" s="3"/>
      <c r="B63" s="114"/>
      <c r="C63" s="27" t="s">
        <v>694</v>
      </c>
      <c r="D63" s="13" t="s">
        <v>7</v>
      </c>
      <c r="E63" s="15">
        <v>1</v>
      </c>
      <c r="F63" s="14">
        <v>31.99</v>
      </c>
      <c r="G63" s="14">
        <v>31.99</v>
      </c>
    </row>
    <row r="64" spans="1:7" ht="30">
      <c r="A64" s="3"/>
      <c r="B64" s="114"/>
      <c r="C64" s="27" t="s">
        <v>699</v>
      </c>
      <c r="D64" s="13" t="s">
        <v>7</v>
      </c>
      <c r="E64" s="15">
        <v>1</v>
      </c>
      <c r="F64" s="14">
        <v>31.99</v>
      </c>
      <c r="G64" s="14">
        <v>31.99</v>
      </c>
    </row>
    <row r="65" spans="1:7">
      <c r="A65" s="3"/>
      <c r="B65" s="114"/>
      <c r="C65" s="2" t="s">
        <v>700</v>
      </c>
      <c r="D65" s="13" t="s">
        <v>7</v>
      </c>
      <c r="E65" s="15">
        <v>1</v>
      </c>
      <c r="F65" s="5">
        <v>12.33</v>
      </c>
      <c r="G65" s="5">
        <v>12.33</v>
      </c>
    </row>
    <row r="66" spans="1:7">
      <c r="A66" s="3"/>
      <c r="B66" s="114"/>
      <c r="C66" s="2" t="s">
        <v>701</v>
      </c>
      <c r="D66" s="13" t="s">
        <v>7</v>
      </c>
      <c r="E66" s="4">
        <v>1</v>
      </c>
      <c r="F66" s="5">
        <v>15.1</v>
      </c>
      <c r="G66" s="5">
        <v>15.1</v>
      </c>
    </row>
    <row r="67" spans="1:7">
      <c r="A67" s="3"/>
      <c r="B67" s="114"/>
      <c r="C67" s="2" t="s">
        <v>692</v>
      </c>
      <c r="D67" s="13" t="s">
        <v>7</v>
      </c>
      <c r="E67" s="4">
        <v>1</v>
      </c>
      <c r="F67" s="5">
        <v>21.55</v>
      </c>
      <c r="G67" s="5">
        <v>21.55</v>
      </c>
    </row>
    <row r="68" spans="1:7">
      <c r="A68" s="3"/>
      <c r="B68" s="114"/>
      <c r="C68" s="13" t="s">
        <v>693</v>
      </c>
      <c r="D68" s="13" t="s">
        <v>7</v>
      </c>
      <c r="E68" s="15">
        <v>16</v>
      </c>
      <c r="F68" s="14">
        <v>5.25</v>
      </c>
      <c r="G68" s="14">
        <v>84</v>
      </c>
    </row>
    <row r="69" spans="1:7">
      <c r="A69" s="3"/>
      <c r="B69" s="114"/>
      <c r="C69" s="2" t="s">
        <v>702</v>
      </c>
      <c r="D69" s="13" t="s">
        <v>7</v>
      </c>
      <c r="E69" s="4">
        <v>6</v>
      </c>
      <c r="F69" s="5">
        <v>15.7</v>
      </c>
      <c r="G69" s="5">
        <v>94.2</v>
      </c>
    </row>
    <row r="70" spans="1:7" ht="30">
      <c r="A70" s="3"/>
      <c r="B70" s="114"/>
      <c r="C70" s="27" t="s">
        <v>695</v>
      </c>
      <c r="D70" s="13" t="s">
        <v>76</v>
      </c>
      <c r="E70" s="15">
        <v>3</v>
      </c>
      <c r="F70" s="14">
        <v>20.7</v>
      </c>
      <c r="G70" s="5">
        <v>62.1</v>
      </c>
    </row>
    <row r="71" spans="1:7">
      <c r="A71" s="3"/>
      <c r="B71" s="114"/>
      <c r="C71" s="13" t="s">
        <v>696</v>
      </c>
      <c r="D71" s="13" t="s">
        <v>76</v>
      </c>
      <c r="E71" s="15">
        <v>3</v>
      </c>
      <c r="F71" s="14">
        <v>16.170000000000002</v>
      </c>
      <c r="G71" s="14">
        <v>48.51</v>
      </c>
    </row>
    <row r="72" spans="1:7" ht="30">
      <c r="A72" s="3"/>
      <c r="B72" s="115"/>
      <c r="C72" s="27" t="s">
        <v>697</v>
      </c>
      <c r="D72" s="13" t="s">
        <v>7</v>
      </c>
      <c r="E72" s="15">
        <v>2</v>
      </c>
      <c r="F72" s="14">
        <v>48.95</v>
      </c>
      <c r="G72" s="14">
        <v>97.9</v>
      </c>
    </row>
    <row r="73" spans="1:7">
      <c r="A73" s="8"/>
      <c r="B73" s="9"/>
      <c r="C73" s="9" t="s">
        <v>8</v>
      </c>
      <c r="D73" s="9"/>
      <c r="E73" s="10"/>
      <c r="F73" s="11"/>
      <c r="G73" s="11">
        <f>SUM(G62:G72)</f>
        <v>673.49</v>
      </c>
    </row>
    <row r="74" spans="1:7" s="17" customFormat="1">
      <c r="A74" s="12">
        <v>1</v>
      </c>
      <c r="B74" s="110" t="s">
        <v>709</v>
      </c>
      <c r="C74" s="13" t="s">
        <v>691</v>
      </c>
      <c r="D74" s="13" t="s">
        <v>76</v>
      </c>
      <c r="E74" s="15">
        <v>2</v>
      </c>
      <c r="F74" s="14">
        <v>57.94</v>
      </c>
      <c r="G74" s="14">
        <v>115.88</v>
      </c>
    </row>
    <row r="75" spans="1:7" s="17" customFormat="1" ht="18.75" customHeight="1">
      <c r="A75" s="12"/>
      <c r="B75" s="111"/>
      <c r="C75" s="27" t="s">
        <v>692</v>
      </c>
      <c r="D75" s="13" t="s">
        <v>7</v>
      </c>
      <c r="E75" s="15">
        <v>1</v>
      </c>
      <c r="F75" s="14">
        <v>21.55</v>
      </c>
      <c r="G75" s="14">
        <v>21.55</v>
      </c>
    </row>
    <row r="76" spans="1:7" s="17" customFormat="1" ht="30">
      <c r="A76" s="12"/>
      <c r="B76" s="111"/>
      <c r="C76" s="27" t="s">
        <v>694</v>
      </c>
      <c r="D76" s="13" t="s">
        <v>7</v>
      </c>
      <c r="E76" s="15">
        <v>1</v>
      </c>
      <c r="F76" s="14">
        <v>31.99</v>
      </c>
      <c r="G76" s="14">
        <v>31.99</v>
      </c>
    </row>
    <row r="77" spans="1:7" s="17" customFormat="1">
      <c r="A77" s="12"/>
      <c r="B77" s="111"/>
      <c r="C77" s="13" t="s">
        <v>693</v>
      </c>
      <c r="D77" s="13" t="s">
        <v>7</v>
      </c>
      <c r="E77" s="15">
        <v>16</v>
      </c>
      <c r="F77" s="14">
        <v>5.25</v>
      </c>
      <c r="G77" s="14">
        <v>84</v>
      </c>
    </row>
    <row r="78" spans="1:7" ht="30">
      <c r="A78" s="3"/>
      <c r="B78" s="111"/>
      <c r="C78" s="27" t="s">
        <v>695</v>
      </c>
      <c r="D78" s="13" t="s">
        <v>76</v>
      </c>
      <c r="E78" s="15">
        <v>3</v>
      </c>
      <c r="F78" s="14">
        <v>20.7</v>
      </c>
      <c r="G78" s="5">
        <v>62.1</v>
      </c>
    </row>
    <row r="79" spans="1:7">
      <c r="A79" s="3"/>
      <c r="B79" s="111"/>
      <c r="C79" s="13" t="s">
        <v>696</v>
      </c>
      <c r="D79" s="13" t="s">
        <v>76</v>
      </c>
      <c r="E79" s="15">
        <v>4</v>
      </c>
      <c r="F79" s="14">
        <v>16.170000000000002</v>
      </c>
      <c r="G79" s="14">
        <v>64.680000000000007</v>
      </c>
    </row>
    <row r="80" spans="1:7" ht="30">
      <c r="A80" s="3"/>
      <c r="B80" s="112"/>
      <c r="C80" s="27" t="s">
        <v>697</v>
      </c>
      <c r="D80" s="13" t="s">
        <v>7</v>
      </c>
      <c r="E80" s="15">
        <v>2</v>
      </c>
      <c r="F80" s="14">
        <v>48.95</v>
      </c>
      <c r="G80" s="14">
        <v>97.9</v>
      </c>
    </row>
    <row r="81" spans="1:7" hidden="1">
      <c r="A81" s="3"/>
      <c r="B81" s="2"/>
      <c r="C81" s="2"/>
      <c r="D81" s="2"/>
      <c r="E81" s="15"/>
      <c r="F81" s="14"/>
      <c r="G81" s="5"/>
    </row>
    <row r="82" spans="1:7" ht="17.25" hidden="1" customHeight="1">
      <c r="A82" s="3"/>
      <c r="B82" s="2"/>
      <c r="C82" s="2"/>
      <c r="D82" s="2"/>
      <c r="E82" s="15"/>
      <c r="F82" s="14"/>
      <c r="G82" s="5"/>
    </row>
    <row r="83" spans="1:7" hidden="1">
      <c r="A83" s="3"/>
      <c r="B83" s="2"/>
      <c r="C83" s="2"/>
      <c r="D83" s="2"/>
      <c r="E83" s="15"/>
      <c r="F83" s="14"/>
      <c r="G83" s="5"/>
    </row>
    <row r="84" spans="1:7" ht="15" hidden="1" customHeight="1">
      <c r="A84" s="3"/>
      <c r="B84" s="2"/>
      <c r="C84" s="2"/>
      <c r="D84" s="2"/>
      <c r="E84" s="15"/>
      <c r="F84" s="14"/>
      <c r="G84" s="5"/>
    </row>
    <row r="85" spans="1:7" ht="15" hidden="1" customHeight="1">
      <c r="A85" s="3"/>
      <c r="B85" s="2"/>
      <c r="C85" s="2"/>
      <c r="D85" s="2"/>
      <c r="E85" s="15"/>
      <c r="F85" s="14"/>
      <c r="G85" s="5"/>
    </row>
    <row r="86" spans="1:7" ht="15" hidden="1" customHeight="1">
      <c r="A86" s="3"/>
      <c r="B86" s="2"/>
      <c r="C86" s="2"/>
      <c r="D86" s="2"/>
      <c r="E86" s="15"/>
      <c r="F86" s="14"/>
      <c r="G86" s="5"/>
    </row>
    <row r="87" spans="1:7" ht="15" hidden="1" customHeight="1">
      <c r="A87" s="3"/>
      <c r="B87" s="2"/>
      <c r="C87" s="2"/>
      <c r="D87" s="2"/>
      <c r="E87" s="15"/>
      <c r="F87" s="14"/>
      <c r="G87" s="5"/>
    </row>
    <row r="88" spans="1:7" ht="15" hidden="1" customHeight="1">
      <c r="A88" s="3"/>
      <c r="B88" s="2"/>
      <c r="C88" s="2"/>
      <c r="D88" s="2"/>
      <c r="E88" s="15"/>
      <c r="F88" s="14"/>
      <c r="G88" s="5"/>
    </row>
    <row r="89" spans="1:7" ht="15" hidden="1" customHeight="1">
      <c r="A89" s="3"/>
      <c r="B89" s="2"/>
      <c r="C89" s="2"/>
      <c r="D89" s="2"/>
      <c r="E89" s="15"/>
      <c r="F89" s="14"/>
      <c r="G89" s="5"/>
    </row>
    <row r="90" spans="1:7" ht="15" hidden="1" customHeight="1">
      <c r="A90" s="3"/>
      <c r="B90" s="2"/>
      <c r="C90" s="2"/>
      <c r="D90" s="2"/>
      <c r="E90" s="15"/>
      <c r="F90" s="14"/>
      <c r="G90" s="5"/>
    </row>
    <row r="91" spans="1:7" ht="15" hidden="1" customHeight="1">
      <c r="A91" s="3"/>
      <c r="B91" s="2"/>
      <c r="C91" s="2"/>
      <c r="D91" s="2"/>
      <c r="E91" s="15"/>
      <c r="F91" s="14"/>
      <c r="G91" s="5"/>
    </row>
    <row r="92" spans="1:7" ht="15" hidden="1" customHeight="1">
      <c r="A92" s="3"/>
      <c r="B92" s="2"/>
      <c r="C92" s="2"/>
      <c r="D92" s="2"/>
      <c r="E92" s="4"/>
      <c r="F92" s="5"/>
      <c r="G92" s="5"/>
    </row>
    <row r="93" spans="1:7" ht="15" customHeight="1">
      <c r="A93" s="8"/>
      <c r="B93" s="9"/>
      <c r="C93" s="9" t="s">
        <v>8</v>
      </c>
      <c r="D93" s="9"/>
      <c r="E93" s="10"/>
      <c r="F93" s="11"/>
      <c r="G93" s="11">
        <f>SUM(G74:G92)</f>
        <v>478.1</v>
      </c>
    </row>
    <row r="94" spans="1:7" s="17" customFormat="1">
      <c r="A94" s="12">
        <v>1</v>
      </c>
      <c r="B94" s="110" t="s">
        <v>710</v>
      </c>
      <c r="C94" s="13" t="s">
        <v>691</v>
      </c>
      <c r="D94" s="13" t="s">
        <v>76</v>
      </c>
      <c r="E94" s="15">
        <v>2</v>
      </c>
      <c r="F94" s="14">
        <v>57.94</v>
      </c>
      <c r="G94" s="14">
        <v>115.88</v>
      </c>
    </row>
    <row r="95" spans="1:7" s="17" customFormat="1" ht="18.75" customHeight="1">
      <c r="A95" s="12"/>
      <c r="B95" s="111"/>
      <c r="C95" s="27" t="s">
        <v>692</v>
      </c>
      <c r="D95" s="13" t="s">
        <v>7</v>
      </c>
      <c r="E95" s="15">
        <v>1</v>
      </c>
      <c r="F95" s="14">
        <v>21.55</v>
      </c>
      <c r="G95" s="14">
        <v>21.55</v>
      </c>
    </row>
    <row r="96" spans="1:7" s="17" customFormat="1" ht="30">
      <c r="A96" s="12"/>
      <c r="B96" s="111"/>
      <c r="C96" s="27" t="s">
        <v>694</v>
      </c>
      <c r="D96" s="13" t="s">
        <v>7</v>
      </c>
      <c r="E96" s="15">
        <v>1</v>
      </c>
      <c r="F96" s="14">
        <v>31.99</v>
      </c>
      <c r="G96" s="14">
        <v>31.99</v>
      </c>
    </row>
    <row r="97" spans="1:7" s="17" customFormat="1">
      <c r="A97" s="12"/>
      <c r="B97" s="111"/>
      <c r="C97" s="13" t="s">
        <v>693</v>
      </c>
      <c r="D97" s="13" t="s">
        <v>7</v>
      </c>
      <c r="E97" s="15">
        <v>16</v>
      </c>
      <c r="F97" s="14">
        <v>5.25</v>
      </c>
      <c r="G97" s="14">
        <v>84</v>
      </c>
    </row>
    <row r="98" spans="1:7" ht="30">
      <c r="A98" s="3"/>
      <c r="B98" s="111"/>
      <c r="C98" s="27" t="s">
        <v>695</v>
      </c>
      <c r="D98" s="13" t="s">
        <v>76</v>
      </c>
      <c r="E98" s="15">
        <v>3</v>
      </c>
      <c r="F98" s="14">
        <v>20.7</v>
      </c>
      <c r="G98" s="5">
        <v>62.1</v>
      </c>
    </row>
    <row r="99" spans="1:7">
      <c r="A99" s="3"/>
      <c r="B99" s="111"/>
      <c r="C99" s="13" t="s">
        <v>696</v>
      </c>
      <c r="D99" s="13" t="s">
        <v>76</v>
      </c>
      <c r="E99" s="15">
        <v>4</v>
      </c>
      <c r="F99" s="14">
        <v>16.170000000000002</v>
      </c>
      <c r="G99" s="14">
        <v>64.680000000000007</v>
      </c>
    </row>
    <row r="100" spans="1:7" ht="30">
      <c r="A100" s="3"/>
      <c r="B100" s="111"/>
      <c r="C100" s="27" t="s">
        <v>697</v>
      </c>
      <c r="D100" s="13" t="s">
        <v>7</v>
      </c>
      <c r="E100" s="15">
        <v>2</v>
      </c>
      <c r="F100" s="14">
        <v>48.95</v>
      </c>
      <c r="G100" s="14">
        <v>97.9</v>
      </c>
    </row>
    <row r="101" spans="1:7" s="17" customFormat="1" ht="15" customHeight="1">
      <c r="A101" s="12"/>
      <c r="B101" s="111"/>
      <c r="C101" s="13" t="s">
        <v>674</v>
      </c>
      <c r="D101" s="13" t="s">
        <v>7</v>
      </c>
      <c r="E101" s="15">
        <v>19</v>
      </c>
      <c r="F101" s="14">
        <v>11.9</v>
      </c>
      <c r="G101" s="14">
        <v>226.1</v>
      </c>
    </row>
    <row r="102" spans="1:7" s="17" customFormat="1" ht="15" customHeight="1">
      <c r="A102" s="12"/>
      <c r="B102" s="111"/>
      <c r="C102" s="13" t="s">
        <v>738</v>
      </c>
      <c r="D102" s="13" t="s">
        <v>7</v>
      </c>
      <c r="E102" s="15">
        <v>2</v>
      </c>
      <c r="F102" s="14">
        <v>61.13</v>
      </c>
      <c r="G102" s="14">
        <v>122.26</v>
      </c>
    </row>
    <row r="103" spans="1:7" s="17" customFormat="1" ht="15" customHeight="1">
      <c r="A103" s="12"/>
      <c r="B103" s="111"/>
      <c r="C103" s="13" t="s">
        <v>737</v>
      </c>
      <c r="D103" s="13" t="s">
        <v>7</v>
      </c>
      <c r="E103" s="15">
        <v>1</v>
      </c>
      <c r="F103" s="14">
        <v>60.8</v>
      </c>
      <c r="G103" s="14">
        <v>60.8</v>
      </c>
    </row>
    <row r="104" spans="1:7" s="17" customFormat="1" ht="15" customHeight="1">
      <c r="A104" s="12"/>
      <c r="B104" s="111"/>
      <c r="C104" s="13" t="s">
        <v>728</v>
      </c>
      <c r="D104" s="13" t="s">
        <v>7</v>
      </c>
      <c r="E104" s="15">
        <v>6</v>
      </c>
      <c r="F104" s="14">
        <v>8.9</v>
      </c>
      <c r="G104" s="14">
        <v>53.4</v>
      </c>
    </row>
    <row r="105" spans="1:7" s="17" customFormat="1" ht="15" customHeight="1">
      <c r="A105" s="12"/>
      <c r="B105" s="111"/>
      <c r="C105" s="13" t="s">
        <v>71</v>
      </c>
      <c r="D105" s="13" t="s">
        <v>7</v>
      </c>
      <c r="E105" s="15">
        <v>6</v>
      </c>
      <c r="F105" s="14">
        <v>39.68</v>
      </c>
      <c r="G105" s="14">
        <v>238.08</v>
      </c>
    </row>
    <row r="106" spans="1:7" ht="15" customHeight="1">
      <c r="A106" s="12"/>
      <c r="B106" s="112"/>
      <c r="C106" s="2" t="s">
        <v>729</v>
      </c>
      <c r="D106" s="13" t="s">
        <v>7</v>
      </c>
      <c r="E106" s="4">
        <v>10</v>
      </c>
      <c r="F106" s="5">
        <v>100</v>
      </c>
      <c r="G106" s="5">
        <v>1000</v>
      </c>
    </row>
    <row r="107" spans="1:7" ht="15" customHeight="1">
      <c r="A107" s="8"/>
      <c r="B107" s="9"/>
      <c r="C107" s="9" t="s">
        <v>8</v>
      </c>
      <c r="D107" s="9"/>
      <c r="E107" s="10"/>
      <c r="F107" s="11"/>
      <c r="G107" s="11">
        <f>SUM(G94:G106)</f>
        <v>2178.7399999999998</v>
      </c>
    </row>
    <row r="108" spans="1:7" s="17" customFormat="1">
      <c r="A108" s="12">
        <v>1</v>
      </c>
      <c r="B108" s="110" t="s">
        <v>711</v>
      </c>
      <c r="C108" s="13" t="s">
        <v>691</v>
      </c>
      <c r="D108" s="13" t="s">
        <v>76</v>
      </c>
      <c r="E108" s="15">
        <v>2</v>
      </c>
      <c r="F108" s="14">
        <v>57.94</v>
      </c>
      <c r="G108" s="14">
        <v>115.88</v>
      </c>
    </row>
    <row r="109" spans="1:7" s="17" customFormat="1" ht="18.75" customHeight="1">
      <c r="A109" s="12"/>
      <c r="B109" s="111"/>
      <c r="C109" s="27" t="s">
        <v>692</v>
      </c>
      <c r="D109" s="13" t="s">
        <v>7</v>
      </c>
      <c r="E109" s="15">
        <v>1</v>
      </c>
      <c r="F109" s="14">
        <v>21.55</v>
      </c>
      <c r="G109" s="14">
        <v>21.55</v>
      </c>
    </row>
    <row r="110" spans="1:7" s="17" customFormat="1" ht="30">
      <c r="A110" s="12"/>
      <c r="B110" s="111"/>
      <c r="C110" s="27" t="s">
        <v>694</v>
      </c>
      <c r="D110" s="13" t="s">
        <v>7</v>
      </c>
      <c r="E110" s="15">
        <v>1</v>
      </c>
      <c r="F110" s="14">
        <v>31.99</v>
      </c>
      <c r="G110" s="14">
        <v>31.99</v>
      </c>
    </row>
    <row r="111" spans="1:7" s="17" customFormat="1">
      <c r="A111" s="12"/>
      <c r="B111" s="111"/>
      <c r="C111" s="13" t="s">
        <v>693</v>
      </c>
      <c r="D111" s="13" t="s">
        <v>7</v>
      </c>
      <c r="E111" s="15">
        <v>16</v>
      </c>
      <c r="F111" s="14">
        <v>5.25</v>
      </c>
      <c r="G111" s="14">
        <v>84</v>
      </c>
    </row>
    <row r="112" spans="1:7" ht="30">
      <c r="A112" s="3"/>
      <c r="B112" s="111"/>
      <c r="C112" s="27" t="s">
        <v>695</v>
      </c>
      <c r="D112" s="13" t="s">
        <v>76</v>
      </c>
      <c r="E112" s="15">
        <v>3</v>
      </c>
      <c r="F112" s="14">
        <v>20.7</v>
      </c>
      <c r="G112" s="5">
        <v>62.1</v>
      </c>
    </row>
    <row r="113" spans="1:7">
      <c r="A113" s="3"/>
      <c r="B113" s="111"/>
      <c r="C113" s="13" t="s">
        <v>696</v>
      </c>
      <c r="D113" s="13" t="s">
        <v>76</v>
      </c>
      <c r="E113" s="15">
        <v>4</v>
      </c>
      <c r="F113" s="14">
        <v>16.170000000000002</v>
      </c>
      <c r="G113" s="14">
        <v>64.680000000000007</v>
      </c>
    </row>
    <row r="114" spans="1:7" ht="30">
      <c r="A114" s="3"/>
      <c r="B114" s="111"/>
      <c r="C114" s="27" t="s">
        <v>697</v>
      </c>
      <c r="D114" s="13" t="s">
        <v>7</v>
      </c>
      <c r="E114" s="15">
        <v>2</v>
      </c>
      <c r="F114" s="14">
        <v>48.95</v>
      </c>
      <c r="G114" s="14">
        <v>97.9</v>
      </c>
    </row>
    <row r="115" spans="1:7">
      <c r="A115" s="3"/>
      <c r="B115" s="112"/>
      <c r="C115" s="2" t="s">
        <v>700</v>
      </c>
      <c r="D115" s="13" t="s">
        <v>7</v>
      </c>
      <c r="E115" s="15">
        <v>1</v>
      </c>
      <c r="F115" s="5">
        <v>12.33</v>
      </c>
      <c r="G115" s="5">
        <v>12.33</v>
      </c>
    </row>
    <row r="116" spans="1:7" hidden="1">
      <c r="A116" s="3"/>
      <c r="B116" s="2"/>
      <c r="C116" s="2"/>
      <c r="D116" s="2"/>
      <c r="E116" s="15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>
      <c r="A120" s="8"/>
      <c r="B120" s="9"/>
      <c r="C120" s="9" t="s">
        <v>8</v>
      </c>
      <c r="D120" s="9"/>
      <c r="E120" s="10"/>
      <c r="F120" s="11"/>
      <c r="G120" s="11">
        <f>SUM(G108:G119)</f>
        <v>490.43</v>
      </c>
    </row>
    <row r="121" spans="1:7" ht="21.75" customHeight="1">
      <c r="A121" s="3">
        <v>2</v>
      </c>
      <c r="B121" s="110" t="s">
        <v>712</v>
      </c>
      <c r="C121" s="13" t="s">
        <v>691</v>
      </c>
      <c r="D121" s="13" t="s">
        <v>76</v>
      </c>
      <c r="E121" s="15">
        <v>3</v>
      </c>
      <c r="F121" s="14">
        <v>57.94</v>
      </c>
      <c r="G121" s="14">
        <v>173.82</v>
      </c>
    </row>
    <row r="122" spans="1:7" s="17" customFormat="1" ht="30">
      <c r="A122" s="12"/>
      <c r="B122" s="111"/>
      <c r="C122" s="27" t="s">
        <v>694</v>
      </c>
      <c r="D122" s="13" t="s">
        <v>7</v>
      </c>
      <c r="E122" s="15">
        <v>1</v>
      </c>
      <c r="F122" s="14">
        <v>31.99</v>
      </c>
      <c r="G122" s="14">
        <v>31.99</v>
      </c>
    </row>
    <row r="123" spans="1:7">
      <c r="A123" s="3"/>
      <c r="B123" s="111"/>
      <c r="C123" s="2" t="s">
        <v>700</v>
      </c>
      <c r="D123" s="13" t="s">
        <v>7</v>
      </c>
      <c r="E123" s="15">
        <v>1</v>
      </c>
      <c r="F123" s="5">
        <v>12.33</v>
      </c>
      <c r="G123" s="5">
        <v>12.33</v>
      </c>
    </row>
    <row r="124" spans="1:7">
      <c r="A124" s="3"/>
      <c r="B124" s="111"/>
      <c r="C124" s="2" t="s">
        <v>701</v>
      </c>
      <c r="D124" s="13" t="s">
        <v>7</v>
      </c>
      <c r="E124" s="4">
        <v>1</v>
      </c>
      <c r="F124" s="5">
        <v>15.1</v>
      </c>
      <c r="G124" s="5">
        <v>15.1</v>
      </c>
    </row>
    <row r="125" spans="1:7">
      <c r="A125" s="3"/>
      <c r="B125" s="111"/>
      <c r="C125" s="2" t="s">
        <v>692</v>
      </c>
      <c r="D125" s="13" t="s">
        <v>7</v>
      </c>
      <c r="E125" s="4">
        <v>1</v>
      </c>
      <c r="F125" s="5">
        <v>21.55</v>
      </c>
      <c r="G125" s="5">
        <v>21.55</v>
      </c>
    </row>
    <row r="126" spans="1:7">
      <c r="A126" s="3"/>
      <c r="B126" s="111"/>
      <c r="C126" s="13" t="s">
        <v>693</v>
      </c>
      <c r="D126" s="13" t="s">
        <v>7</v>
      </c>
      <c r="E126" s="15">
        <v>16</v>
      </c>
      <c r="F126" s="14">
        <v>5.25</v>
      </c>
      <c r="G126" s="14">
        <v>84</v>
      </c>
    </row>
    <row r="127" spans="1:7" ht="30">
      <c r="A127" s="3"/>
      <c r="B127" s="111"/>
      <c r="C127" s="27" t="s">
        <v>695</v>
      </c>
      <c r="D127" s="13" t="s">
        <v>76</v>
      </c>
      <c r="E127" s="15">
        <v>3</v>
      </c>
      <c r="F127" s="14">
        <v>20.7</v>
      </c>
      <c r="G127" s="5">
        <v>62.1</v>
      </c>
    </row>
    <row r="128" spans="1:7">
      <c r="A128" s="3"/>
      <c r="B128" s="111"/>
      <c r="C128" s="13" t="s">
        <v>696</v>
      </c>
      <c r="D128" s="13" t="s">
        <v>76</v>
      </c>
      <c r="E128" s="15">
        <v>4</v>
      </c>
      <c r="F128" s="14">
        <v>16.170000000000002</v>
      </c>
      <c r="G128" s="14">
        <v>64.680000000000007</v>
      </c>
    </row>
    <row r="129" spans="1:7" ht="30">
      <c r="A129" s="3"/>
      <c r="B129" s="111"/>
      <c r="C129" s="27" t="s">
        <v>697</v>
      </c>
      <c r="D129" s="13" t="s">
        <v>7</v>
      </c>
      <c r="E129" s="15">
        <v>2</v>
      </c>
      <c r="F129" s="14">
        <v>48.95</v>
      </c>
      <c r="G129" s="14">
        <v>97.9</v>
      </c>
    </row>
    <row r="130" spans="1:7">
      <c r="A130" s="3"/>
      <c r="B130" s="112"/>
      <c r="C130" s="2" t="s">
        <v>702</v>
      </c>
      <c r="D130" s="13" t="s">
        <v>7</v>
      </c>
      <c r="E130" s="4">
        <v>5</v>
      </c>
      <c r="F130" s="5">
        <v>15.7</v>
      </c>
      <c r="G130" s="5">
        <v>78.5</v>
      </c>
    </row>
    <row r="131" spans="1:7">
      <c r="A131" s="8"/>
      <c r="B131" s="9"/>
      <c r="C131" s="9" t="s">
        <v>8</v>
      </c>
      <c r="D131" s="9"/>
      <c r="E131" s="10"/>
      <c r="F131" s="11"/>
      <c r="G131" s="11">
        <f>SUM(G121:G130)</f>
        <v>641.97</v>
      </c>
    </row>
    <row r="132" spans="1:7" s="17" customFormat="1">
      <c r="A132" s="12">
        <v>1</v>
      </c>
      <c r="B132" s="110" t="s">
        <v>713</v>
      </c>
      <c r="C132" s="13" t="s">
        <v>691</v>
      </c>
      <c r="D132" s="13" t="s">
        <v>76</v>
      </c>
      <c r="E132" s="15">
        <v>2</v>
      </c>
      <c r="F132" s="14">
        <v>57.94</v>
      </c>
      <c r="G132" s="14">
        <v>115.88</v>
      </c>
    </row>
    <row r="133" spans="1:7" s="17" customFormat="1" ht="18.75" customHeight="1">
      <c r="A133" s="12"/>
      <c r="B133" s="111"/>
      <c r="C133" s="27" t="s">
        <v>692</v>
      </c>
      <c r="D133" s="13" t="s">
        <v>7</v>
      </c>
      <c r="E133" s="15">
        <v>1</v>
      </c>
      <c r="F133" s="14">
        <v>21.55</v>
      </c>
      <c r="G133" s="14">
        <v>21.55</v>
      </c>
    </row>
    <row r="134" spans="1:7" s="17" customFormat="1" ht="30">
      <c r="A134" s="12"/>
      <c r="B134" s="111"/>
      <c r="C134" s="27" t="s">
        <v>694</v>
      </c>
      <c r="D134" s="13" t="s">
        <v>7</v>
      </c>
      <c r="E134" s="15">
        <v>1</v>
      </c>
      <c r="F134" s="14">
        <v>31.99</v>
      </c>
      <c r="G134" s="14">
        <v>31.99</v>
      </c>
    </row>
    <row r="135" spans="1:7" s="17" customFormat="1">
      <c r="A135" s="12"/>
      <c r="B135" s="111"/>
      <c r="C135" s="13" t="s">
        <v>693</v>
      </c>
      <c r="D135" s="13" t="s">
        <v>7</v>
      </c>
      <c r="E135" s="15">
        <v>16</v>
      </c>
      <c r="F135" s="14">
        <v>5.25</v>
      </c>
      <c r="G135" s="14">
        <v>84</v>
      </c>
    </row>
    <row r="136" spans="1:7" ht="30">
      <c r="A136" s="3"/>
      <c r="B136" s="111"/>
      <c r="C136" s="27" t="s">
        <v>695</v>
      </c>
      <c r="D136" s="13" t="s">
        <v>76</v>
      </c>
      <c r="E136" s="15">
        <v>3</v>
      </c>
      <c r="F136" s="14">
        <v>20.7</v>
      </c>
      <c r="G136" s="5">
        <v>62.1</v>
      </c>
    </row>
    <row r="137" spans="1:7">
      <c r="A137" s="3"/>
      <c r="B137" s="111"/>
      <c r="C137" s="13" t="s">
        <v>696</v>
      </c>
      <c r="D137" s="13" t="s">
        <v>76</v>
      </c>
      <c r="E137" s="15">
        <v>3</v>
      </c>
      <c r="F137" s="14">
        <v>16.170000000000002</v>
      </c>
      <c r="G137" s="14">
        <v>48.51</v>
      </c>
    </row>
    <row r="138" spans="1:7" ht="30">
      <c r="A138" s="3"/>
      <c r="B138" s="112"/>
      <c r="C138" s="27" t="s">
        <v>697</v>
      </c>
      <c r="D138" s="13" t="s">
        <v>7</v>
      </c>
      <c r="E138" s="15">
        <v>2</v>
      </c>
      <c r="F138" s="14">
        <v>48.95</v>
      </c>
      <c r="G138" s="14">
        <v>97.9</v>
      </c>
    </row>
    <row r="139" spans="1:7">
      <c r="A139" s="8"/>
      <c r="B139" s="9"/>
      <c r="C139" s="9" t="s">
        <v>8</v>
      </c>
      <c r="D139" s="9"/>
      <c r="E139" s="10"/>
      <c r="F139" s="11"/>
      <c r="G139" s="11">
        <f>SUM(G132:G138)</f>
        <v>461.93000000000006</v>
      </c>
    </row>
    <row r="140" spans="1:7" ht="21.75" customHeight="1">
      <c r="A140" s="3">
        <v>2</v>
      </c>
      <c r="B140" s="110" t="s">
        <v>714</v>
      </c>
      <c r="C140" s="13" t="s">
        <v>691</v>
      </c>
      <c r="D140" s="13" t="s">
        <v>76</v>
      </c>
      <c r="E140" s="15">
        <v>3</v>
      </c>
      <c r="F140" s="14">
        <v>57.94</v>
      </c>
      <c r="G140" s="14">
        <v>173.82</v>
      </c>
    </row>
    <row r="141" spans="1:7" s="17" customFormat="1" ht="30">
      <c r="A141" s="12"/>
      <c r="B141" s="111"/>
      <c r="C141" s="27" t="s">
        <v>694</v>
      </c>
      <c r="D141" s="13" t="s">
        <v>7</v>
      </c>
      <c r="E141" s="15">
        <v>1</v>
      </c>
      <c r="F141" s="14">
        <v>31.99</v>
      </c>
      <c r="G141" s="14">
        <v>31.99</v>
      </c>
    </row>
    <row r="142" spans="1:7" s="17" customFormat="1" ht="18.75" customHeight="1">
      <c r="A142" s="12"/>
      <c r="B142" s="111"/>
      <c r="C142" s="27" t="s">
        <v>692</v>
      </c>
      <c r="D142" s="13" t="s">
        <v>7</v>
      </c>
      <c r="E142" s="15">
        <v>1</v>
      </c>
      <c r="F142" s="14">
        <v>21.55</v>
      </c>
      <c r="G142" s="14">
        <v>21.55</v>
      </c>
    </row>
    <row r="143" spans="1:7" s="17" customFormat="1">
      <c r="A143" s="12"/>
      <c r="B143" s="111"/>
      <c r="C143" s="13" t="s">
        <v>693</v>
      </c>
      <c r="D143" s="13" t="s">
        <v>7</v>
      </c>
      <c r="E143" s="15">
        <v>16</v>
      </c>
      <c r="F143" s="14">
        <v>5.25</v>
      </c>
      <c r="G143" s="14">
        <v>84</v>
      </c>
    </row>
    <row r="144" spans="1:7" ht="30">
      <c r="A144" s="3"/>
      <c r="B144" s="111"/>
      <c r="C144" s="27" t="s">
        <v>695</v>
      </c>
      <c r="D144" s="13" t="s">
        <v>76</v>
      </c>
      <c r="E144" s="15">
        <v>3</v>
      </c>
      <c r="F144" s="14">
        <v>20.7</v>
      </c>
      <c r="G144" s="5">
        <v>62.1</v>
      </c>
    </row>
    <row r="145" spans="1:7">
      <c r="A145" s="3"/>
      <c r="B145" s="111"/>
      <c r="C145" s="13" t="s">
        <v>696</v>
      </c>
      <c r="D145" s="13" t="s">
        <v>76</v>
      </c>
      <c r="E145" s="15">
        <v>3</v>
      </c>
      <c r="F145" s="14">
        <v>16.170000000000002</v>
      </c>
      <c r="G145" s="14">
        <v>48.51</v>
      </c>
    </row>
    <row r="146" spans="1:7" ht="30">
      <c r="A146" s="3"/>
      <c r="B146" s="112"/>
      <c r="C146" s="27" t="s">
        <v>697</v>
      </c>
      <c r="D146" s="13" t="s">
        <v>7</v>
      </c>
      <c r="E146" s="15">
        <v>2</v>
      </c>
      <c r="F146" s="14">
        <v>48.95</v>
      </c>
      <c r="G146" s="14">
        <v>97.9</v>
      </c>
    </row>
    <row r="147" spans="1:7">
      <c r="A147" s="8"/>
      <c r="B147" s="9"/>
      <c r="C147" s="9" t="s">
        <v>8</v>
      </c>
      <c r="D147" s="9"/>
      <c r="E147" s="10"/>
      <c r="F147" s="11"/>
      <c r="G147" s="11">
        <f>SUM(G140:G146)</f>
        <v>519.87</v>
      </c>
    </row>
    <row r="148" spans="1:7" ht="21.75" customHeight="1">
      <c r="A148" s="3">
        <v>2</v>
      </c>
      <c r="B148" s="110" t="s">
        <v>715</v>
      </c>
      <c r="C148" s="13" t="s">
        <v>691</v>
      </c>
      <c r="D148" s="13" t="s">
        <v>76</v>
      </c>
      <c r="E148" s="15">
        <v>3</v>
      </c>
      <c r="F148" s="14">
        <v>57.94</v>
      </c>
      <c r="G148" s="14">
        <v>173.82</v>
      </c>
    </row>
    <row r="149" spans="1:7" s="17" customFormat="1" ht="30">
      <c r="A149" s="12"/>
      <c r="B149" s="111"/>
      <c r="C149" s="27" t="s">
        <v>694</v>
      </c>
      <c r="D149" s="13" t="s">
        <v>7</v>
      </c>
      <c r="E149" s="15">
        <v>1</v>
      </c>
      <c r="F149" s="14">
        <v>31.99</v>
      </c>
      <c r="G149" s="14">
        <v>31.99</v>
      </c>
    </row>
    <row r="150" spans="1:7">
      <c r="A150" s="3"/>
      <c r="B150" s="111"/>
      <c r="C150" s="2" t="s">
        <v>700</v>
      </c>
      <c r="D150" s="13" t="s">
        <v>7</v>
      </c>
      <c r="E150" s="15">
        <v>1</v>
      </c>
      <c r="F150" s="5">
        <v>12.33</v>
      </c>
      <c r="G150" s="5">
        <v>12.33</v>
      </c>
    </row>
    <row r="151" spans="1:7" s="17" customFormat="1" ht="18.75" customHeight="1">
      <c r="A151" s="12"/>
      <c r="B151" s="111"/>
      <c r="C151" s="27" t="s">
        <v>692</v>
      </c>
      <c r="D151" s="13" t="s">
        <v>7</v>
      </c>
      <c r="E151" s="15">
        <v>1</v>
      </c>
      <c r="F151" s="14">
        <v>21.55</v>
      </c>
      <c r="G151" s="14">
        <v>21.55</v>
      </c>
    </row>
    <row r="152" spans="1:7" s="17" customFormat="1">
      <c r="A152" s="12"/>
      <c r="B152" s="111"/>
      <c r="C152" s="13" t="s">
        <v>693</v>
      </c>
      <c r="D152" s="13" t="s">
        <v>7</v>
      </c>
      <c r="E152" s="15">
        <v>16</v>
      </c>
      <c r="F152" s="14">
        <v>5.25</v>
      </c>
      <c r="G152" s="14">
        <v>84</v>
      </c>
    </row>
    <row r="153" spans="1:7" ht="30">
      <c r="A153" s="3"/>
      <c r="B153" s="111"/>
      <c r="C153" s="27" t="s">
        <v>695</v>
      </c>
      <c r="D153" s="13" t="s">
        <v>76</v>
      </c>
      <c r="E153" s="15">
        <v>3</v>
      </c>
      <c r="F153" s="14">
        <v>20.7</v>
      </c>
      <c r="G153" s="5">
        <v>62.1</v>
      </c>
    </row>
    <row r="154" spans="1:7">
      <c r="A154" s="3"/>
      <c r="B154" s="111"/>
      <c r="C154" s="13" t="s">
        <v>696</v>
      </c>
      <c r="D154" s="13" t="s">
        <v>76</v>
      </c>
      <c r="E154" s="15">
        <v>4</v>
      </c>
      <c r="F154" s="14">
        <v>16.170000000000002</v>
      </c>
      <c r="G154" s="14">
        <v>64.680000000000007</v>
      </c>
    </row>
    <row r="155" spans="1:7" ht="30">
      <c r="A155" s="3"/>
      <c r="B155" s="112"/>
      <c r="C155" s="27" t="s">
        <v>697</v>
      </c>
      <c r="D155" s="13" t="s">
        <v>7</v>
      </c>
      <c r="E155" s="15">
        <v>2</v>
      </c>
      <c r="F155" s="14">
        <v>48.95</v>
      </c>
      <c r="G155" s="14">
        <v>97.9</v>
      </c>
    </row>
    <row r="156" spans="1:7">
      <c r="A156" s="8"/>
      <c r="B156" s="9"/>
      <c r="C156" s="9" t="s">
        <v>8</v>
      </c>
      <c r="D156" s="9"/>
      <c r="E156" s="10"/>
      <c r="F156" s="11"/>
      <c r="G156" s="11">
        <f>SUM(G148:G155)</f>
        <v>548.37000000000012</v>
      </c>
    </row>
    <row r="157" spans="1:7" s="17" customFormat="1">
      <c r="A157" s="12">
        <v>1</v>
      </c>
      <c r="B157" s="110" t="s">
        <v>716</v>
      </c>
      <c r="C157" s="13" t="s">
        <v>691</v>
      </c>
      <c r="D157" s="13" t="s">
        <v>76</v>
      </c>
      <c r="E157" s="15">
        <v>2</v>
      </c>
      <c r="F157" s="14">
        <v>57.94</v>
      </c>
      <c r="G157" s="14">
        <v>115.88</v>
      </c>
    </row>
    <row r="158" spans="1:7" s="17" customFormat="1" ht="18.75" customHeight="1">
      <c r="A158" s="12"/>
      <c r="B158" s="111"/>
      <c r="C158" s="27" t="s">
        <v>692</v>
      </c>
      <c r="D158" s="13" t="s">
        <v>7</v>
      </c>
      <c r="E158" s="15">
        <v>1</v>
      </c>
      <c r="F158" s="14">
        <v>21.55</v>
      </c>
      <c r="G158" s="14">
        <v>21.55</v>
      </c>
    </row>
    <row r="159" spans="1:7" s="17" customFormat="1" ht="30">
      <c r="A159" s="12"/>
      <c r="B159" s="111"/>
      <c r="C159" s="27" t="s">
        <v>694</v>
      </c>
      <c r="D159" s="13" t="s">
        <v>7</v>
      </c>
      <c r="E159" s="15">
        <v>1</v>
      </c>
      <c r="F159" s="14">
        <v>31.99</v>
      </c>
      <c r="G159" s="14">
        <v>31.99</v>
      </c>
    </row>
    <row r="160" spans="1:7" s="17" customFormat="1">
      <c r="A160" s="12"/>
      <c r="B160" s="111"/>
      <c r="C160" s="13" t="s">
        <v>693</v>
      </c>
      <c r="D160" s="13" t="s">
        <v>7</v>
      </c>
      <c r="E160" s="15">
        <v>16</v>
      </c>
      <c r="F160" s="14">
        <v>5.25</v>
      </c>
      <c r="G160" s="14">
        <v>84</v>
      </c>
    </row>
    <row r="161" spans="1:7">
      <c r="A161" s="3"/>
      <c r="B161" s="111"/>
      <c r="C161" s="13" t="s">
        <v>696</v>
      </c>
      <c r="D161" s="13" t="s">
        <v>76</v>
      </c>
      <c r="E161" s="15">
        <v>3</v>
      </c>
      <c r="F161" s="14">
        <v>16.170000000000002</v>
      </c>
      <c r="G161" s="14">
        <v>48.51</v>
      </c>
    </row>
    <row r="162" spans="1:7" ht="30">
      <c r="A162" s="3"/>
      <c r="B162" s="111"/>
      <c r="C162" s="27" t="s">
        <v>697</v>
      </c>
      <c r="D162" s="13" t="s">
        <v>7</v>
      </c>
      <c r="E162" s="15">
        <v>2</v>
      </c>
      <c r="F162" s="14">
        <v>48.95</v>
      </c>
      <c r="G162" s="14">
        <v>97.9</v>
      </c>
    </row>
    <row r="163" spans="1:7" s="17" customFormat="1" ht="30">
      <c r="A163" s="12"/>
      <c r="B163" s="112"/>
      <c r="C163" s="27" t="s">
        <v>695</v>
      </c>
      <c r="D163" s="13" t="s">
        <v>76</v>
      </c>
      <c r="E163" s="15">
        <v>2</v>
      </c>
      <c r="F163" s="14">
        <v>20.7</v>
      </c>
      <c r="G163" s="14">
        <v>41.4</v>
      </c>
    </row>
    <row r="164" spans="1:7">
      <c r="A164" s="8"/>
      <c r="B164" s="9"/>
      <c r="C164" s="9" t="s">
        <v>8</v>
      </c>
      <c r="D164" s="9"/>
      <c r="E164" s="10"/>
      <c r="F164" s="11"/>
      <c r="G164" s="11">
        <f>SUM(G157:G163)</f>
        <v>441.23</v>
      </c>
    </row>
    <row r="165" spans="1:7" s="17" customFormat="1">
      <c r="A165" s="12">
        <v>1</v>
      </c>
      <c r="B165" s="110" t="s">
        <v>717</v>
      </c>
      <c r="C165" s="13" t="s">
        <v>691</v>
      </c>
      <c r="D165" s="13" t="s">
        <v>76</v>
      </c>
      <c r="E165" s="15">
        <v>2</v>
      </c>
      <c r="F165" s="14">
        <v>57.94</v>
      </c>
      <c r="G165" s="14">
        <v>115.88</v>
      </c>
    </row>
    <row r="166" spans="1:7" s="17" customFormat="1" ht="18.75" customHeight="1">
      <c r="A166" s="12"/>
      <c r="B166" s="111"/>
      <c r="C166" s="27" t="s">
        <v>692</v>
      </c>
      <c r="D166" s="13" t="s">
        <v>7</v>
      </c>
      <c r="E166" s="15">
        <v>1</v>
      </c>
      <c r="F166" s="14">
        <v>21.55</v>
      </c>
      <c r="G166" s="14">
        <v>21.55</v>
      </c>
    </row>
    <row r="167" spans="1:7" s="17" customFormat="1" ht="30">
      <c r="A167" s="12"/>
      <c r="B167" s="111"/>
      <c r="C167" s="27" t="s">
        <v>694</v>
      </c>
      <c r="D167" s="13" t="s">
        <v>7</v>
      </c>
      <c r="E167" s="15">
        <v>1</v>
      </c>
      <c r="F167" s="14">
        <v>31.99</v>
      </c>
      <c r="G167" s="14">
        <v>31.99</v>
      </c>
    </row>
    <row r="168" spans="1:7" s="17" customFormat="1">
      <c r="A168" s="12"/>
      <c r="B168" s="111"/>
      <c r="C168" s="13" t="s">
        <v>693</v>
      </c>
      <c r="D168" s="13" t="s">
        <v>7</v>
      </c>
      <c r="E168" s="15">
        <v>16</v>
      </c>
      <c r="F168" s="14">
        <v>5.25</v>
      </c>
      <c r="G168" s="14">
        <v>84</v>
      </c>
    </row>
    <row r="169" spans="1:7">
      <c r="A169" s="3"/>
      <c r="B169" s="111"/>
      <c r="C169" s="13" t="s">
        <v>696</v>
      </c>
      <c r="D169" s="13" t="s">
        <v>76</v>
      </c>
      <c r="E169" s="15">
        <v>3</v>
      </c>
      <c r="F169" s="14">
        <v>16.170000000000002</v>
      </c>
      <c r="G169" s="14">
        <v>48.51</v>
      </c>
    </row>
    <row r="170" spans="1:7" ht="30">
      <c r="A170" s="3"/>
      <c r="B170" s="111"/>
      <c r="C170" s="27" t="s">
        <v>697</v>
      </c>
      <c r="D170" s="13" t="s">
        <v>7</v>
      </c>
      <c r="E170" s="15">
        <v>2</v>
      </c>
      <c r="F170" s="14">
        <v>48.95</v>
      </c>
      <c r="G170" s="14">
        <v>97.9</v>
      </c>
    </row>
    <row r="171" spans="1:7" ht="30">
      <c r="A171" s="3"/>
      <c r="B171" s="111"/>
      <c r="C171" s="27" t="s">
        <v>695</v>
      </c>
      <c r="D171" s="13" t="s">
        <v>76</v>
      </c>
      <c r="E171" s="15">
        <v>3</v>
      </c>
      <c r="F171" s="14">
        <v>20.7</v>
      </c>
      <c r="G171" s="5">
        <v>62.1</v>
      </c>
    </row>
    <row r="172" spans="1:7">
      <c r="A172" s="3"/>
      <c r="B172" s="112"/>
      <c r="C172" s="2" t="s">
        <v>700</v>
      </c>
      <c r="D172" s="13" t="s">
        <v>7</v>
      </c>
      <c r="E172" s="15">
        <v>1</v>
      </c>
      <c r="F172" s="5">
        <v>12.33</v>
      </c>
      <c r="G172" s="5">
        <v>12.33</v>
      </c>
    </row>
    <row r="173" spans="1:7">
      <c r="A173" s="8"/>
      <c r="B173" s="9"/>
      <c r="C173" s="9" t="s">
        <v>8</v>
      </c>
      <c r="D173" s="9"/>
      <c r="E173" s="10"/>
      <c r="F173" s="11"/>
      <c r="G173" s="11">
        <f>SUM(G165:G172)</f>
        <v>474.26000000000005</v>
      </c>
    </row>
    <row r="174" spans="1:7" s="17" customFormat="1">
      <c r="A174" s="12">
        <v>1</v>
      </c>
      <c r="B174" s="110" t="s">
        <v>718</v>
      </c>
      <c r="C174" s="13" t="s">
        <v>691</v>
      </c>
      <c r="D174" s="13" t="s">
        <v>76</v>
      </c>
      <c r="E174" s="15">
        <v>2</v>
      </c>
      <c r="F174" s="14">
        <v>57.94</v>
      </c>
      <c r="G174" s="14">
        <v>115.88</v>
      </c>
    </row>
    <row r="175" spans="1:7" s="17" customFormat="1" ht="18.75" customHeight="1">
      <c r="A175" s="12"/>
      <c r="B175" s="111"/>
      <c r="C175" s="27" t="s">
        <v>692</v>
      </c>
      <c r="D175" s="13" t="s">
        <v>7</v>
      </c>
      <c r="E175" s="15">
        <v>1</v>
      </c>
      <c r="F175" s="14">
        <v>21.55</v>
      </c>
      <c r="G175" s="14">
        <v>21.55</v>
      </c>
    </row>
    <row r="176" spans="1:7" s="17" customFormat="1" ht="30">
      <c r="A176" s="12"/>
      <c r="B176" s="111"/>
      <c r="C176" s="27" t="s">
        <v>694</v>
      </c>
      <c r="D176" s="13" t="s">
        <v>7</v>
      </c>
      <c r="E176" s="15">
        <v>1</v>
      </c>
      <c r="F176" s="14">
        <v>31.99</v>
      </c>
      <c r="G176" s="14">
        <v>31.99</v>
      </c>
    </row>
    <row r="177" spans="1:7" s="17" customFormat="1">
      <c r="A177" s="12"/>
      <c r="B177" s="111"/>
      <c r="C177" s="13" t="s">
        <v>693</v>
      </c>
      <c r="D177" s="13" t="s">
        <v>7</v>
      </c>
      <c r="E177" s="15">
        <v>16</v>
      </c>
      <c r="F177" s="14">
        <v>5.25</v>
      </c>
      <c r="G177" s="14">
        <v>84</v>
      </c>
    </row>
    <row r="178" spans="1:7">
      <c r="A178" s="3"/>
      <c r="B178" s="111"/>
      <c r="C178" s="13" t="s">
        <v>696</v>
      </c>
      <c r="D178" s="13" t="s">
        <v>76</v>
      </c>
      <c r="E178" s="15">
        <v>3</v>
      </c>
      <c r="F178" s="14">
        <v>16.170000000000002</v>
      </c>
      <c r="G178" s="14">
        <v>48.51</v>
      </c>
    </row>
    <row r="179" spans="1:7" ht="30">
      <c r="A179" s="3"/>
      <c r="B179" s="111"/>
      <c r="C179" s="27" t="s">
        <v>697</v>
      </c>
      <c r="D179" s="13" t="s">
        <v>7</v>
      </c>
      <c r="E179" s="15">
        <v>2</v>
      </c>
      <c r="F179" s="14">
        <v>48.95</v>
      </c>
      <c r="G179" s="14">
        <v>97.9</v>
      </c>
    </row>
    <row r="180" spans="1:7" ht="30">
      <c r="A180" s="3"/>
      <c r="B180" s="111"/>
      <c r="C180" s="27" t="s">
        <v>695</v>
      </c>
      <c r="D180" s="13" t="s">
        <v>76</v>
      </c>
      <c r="E180" s="15">
        <v>3</v>
      </c>
      <c r="F180" s="14">
        <v>20.7</v>
      </c>
      <c r="G180" s="5">
        <v>62.1</v>
      </c>
    </row>
    <row r="181" spans="1:7">
      <c r="A181" s="12"/>
      <c r="B181" s="112"/>
      <c r="C181" s="2" t="s">
        <v>629</v>
      </c>
      <c r="D181" s="2" t="s">
        <v>7</v>
      </c>
      <c r="E181" s="4">
        <v>1</v>
      </c>
      <c r="F181" s="5">
        <v>931241.3</v>
      </c>
      <c r="G181" s="5">
        <v>931241.3</v>
      </c>
    </row>
    <row r="182" spans="1:7">
      <c r="A182" s="8"/>
      <c r="B182" s="9"/>
      <c r="C182" s="9" t="s">
        <v>8</v>
      </c>
      <c r="D182" s="9"/>
      <c r="E182" s="10"/>
      <c r="F182" s="11"/>
      <c r="G182" s="11">
        <f>SUM(G174:G181)</f>
        <v>931703.2300000001</v>
      </c>
    </row>
    <row r="183" spans="1:7" s="17" customFormat="1">
      <c r="A183" s="12">
        <v>1</v>
      </c>
      <c r="B183" s="110" t="s">
        <v>719</v>
      </c>
      <c r="C183" s="13" t="s">
        <v>691</v>
      </c>
      <c r="D183" s="13" t="s">
        <v>76</v>
      </c>
      <c r="E183" s="15">
        <v>2</v>
      </c>
      <c r="F183" s="14">
        <v>57.94</v>
      </c>
      <c r="G183" s="14">
        <v>115.88</v>
      </c>
    </row>
    <row r="184" spans="1:7" s="17" customFormat="1" ht="30">
      <c r="A184" s="12"/>
      <c r="B184" s="111"/>
      <c r="C184" s="27" t="s">
        <v>694</v>
      </c>
      <c r="D184" s="13" t="s">
        <v>7</v>
      </c>
      <c r="E184" s="15">
        <v>1</v>
      </c>
      <c r="F184" s="14">
        <v>31.99</v>
      </c>
      <c r="G184" s="14">
        <v>31.99</v>
      </c>
    </row>
    <row r="185" spans="1:7" s="17" customFormat="1">
      <c r="A185" s="12"/>
      <c r="B185" s="111"/>
      <c r="C185" s="13" t="s">
        <v>693</v>
      </c>
      <c r="D185" s="13" t="s">
        <v>7</v>
      </c>
      <c r="E185" s="15">
        <v>16</v>
      </c>
      <c r="F185" s="14">
        <v>5.25</v>
      </c>
      <c r="G185" s="14">
        <v>84</v>
      </c>
    </row>
    <row r="186" spans="1:7">
      <c r="A186" s="3"/>
      <c r="B186" s="111"/>
      <c r="C186" s="13" t="s">
        <v>696</v>
      </c>
      <c r="D186" s="13" t="s">
        <v>76</v>
      </c>
      <c r="E186" s="15">
        <v>3</v>
      </c>
      <c r="F186" s="14">
        <v>16.170000000000002</v>
      </c>
      <c r="G186" s="14">
        <v>48.51</v>
      </c>
    </row>
    <row r="187" spans="1:7" ht="30">
      <c r="A187" s="3"/>
      <c r="B187" s="111"/>
      <c r="C187" s="27" t="s">
        <v>697</v>
      </c>
      <c r="D187" s="13" t="s">
        <v>7</v>
      </c>
      <c r="E187" s="15">
        <v>2</v>
      </c>
      <c r="F187" s="14">
        <v>48.95</v>
      </c>
      <c r="G187" s="14">
        <v>97.9</v>
      </c>
    </row>
    <row r="188" spans="1:7" ht="30">
      <c r="A188" s="3"/>
      <c r="B188" s="111"/>
      <c r="C188" s="27" t="s">
        <v>695</v>
      </c>
      <c r="D188" s="13" t="s">
        <v>76</v>
      </c>
      <c r="E188" s="15">
        <v>3</v>
      </c>
      <c r="F188" s="14">
        <v>20.7</v>
      </c>
      <c r="G188" s="5">
        <v>62.1</v>
      </c>
    </row>
    <row r="189" spans="1:7">
      <c r="A189" s="3"/>
      <c r="B189" s="111"/>
      <c r="C189" s="2" t="s">
        <v>701</v>
      </c>
      <c r="D189" s="13" t="s">
        <v>7</v>
      </c>
      <c r="E189" s="4">
        <v>1</v>
      </c>
      <c r="F189" s="5">
        <v>15.1</v>
      </c>
      <c r="G189" s="5">
        <v>15.1</v>
      </c>
    </row>
    <row r="190" spans="1:7">
      <c r="A190" s="12"/>
      <c r="B190" s="111"/>
      <c r="C190" s="2" t="s">
        <v>629</v>
      </c>
      <c r="D190" s="2" t="s">
        <v>7</v>
      </c>
      <c r="E190" s="4">
        <v>1</v>
      </c>
      <c r="F190" s="5">
        <v>918827.58</v>
      </c>
      <c r="G190" s="5">
        <v>918827.58</v>
      </c>
    </row>
    <row r="191" spans="1:7">
      <c r="A191" s="3"/>
      <c r="B191" s="112"/>
      <c r="C191" s="2" t="s">
        <v>725</v>
      </c>
      <c r="D191" s="2" t="s">
        <v>7</v>
      </c>
      <c r="E191" s="15">
        <v>65</v>
      </c>
      <c r="F191" s="14">
        <v>99</v>
      </c>
      <c r="G191" s="14">
        <v>6435</v>
      </c>
    </row>
    <row r="192" spans="1:7">
      <c r="A192" s="8"/>
      <c r="B192" s="9"/>
      <c r="C192" s="9" t="s">
        <v>8</v>
      </c>
      <c r="D192" s="9"/>
      <c r="E192" s="10"/>
      <c r="F192" s="11"/>
      <c r="G192" s="11">
        <f>SUM(G183:G191)</f>
        <v>925718.05999999994</v>
      </c>
    </row>
    <row r="193" spans="1:8">
      <c r="A193" s="3">
        <v>5</v>
      </c>
      <c r="B193" s="113" t="s">
        <v>720</v>
      </c>
      <c r="C193" s="13" t="s">
        <v>691</v>
      </c>
      <c r="D193" s="13" t="s">
        <v>76</v>
      </c>
      <c r="E193" s="15">
        <v>3</v>
      </c>
      <c r="F193" s="14">
        <v>57.94</v>
      </c>
      <c r="G193" s="14">
        <v>173.82</v>
      </c>
    </row>
    <row r="194" spans="1:8" ht="30">
      <c r="A194" s="3"/>
      <c r="B194" s="114"/>
      <c r="C194" s="27" t="s">
        <v>694</v>
      </c>
      <c r="D194" s="13" t="s">
        <v>7</v>
      </c>
      <c r="E194" s="15">
        <v>1</v>
      </c>
      <c r="F194" s="14">
        <v>31.99</v>
      </c>
      <c r="G194" s="14">
        <v>31.99</v>
      </c>
    </row>
    <row r="195" spans="1:8" ht="30">
      <c r="A195" s="3"/>
      <c r="B195" s="114"/>
      <c r="C195" s="27" t="s">
        <v>699</v>
      </c>
      <c r="D195" s="13" t="s">
        <v>7</v>
      </c>
      <c r="E195" s="15">
        <v>1</v>
      </c>
      <c r="F195" s="14">
        <v>31.99</v>
      </c>
      <c r="G195" s="14">
        <v>31.99</v>
      </c>
    </row>
    <row r="196" spans="1:8">
      <c r="A196" s="3"/>
      <c r="B196" s="114"/>
      <c r="C196" s="2" t="s">
        <v>700</v>
      </c>
      <c r="D196" s="13" t="s">
        <v>7</v>
      </c>
      <c r="E196" s="15">
        <v>1</v>
      </c>
      <c r="F196" s="5">
        <v>12.33</v>
      </c>
      <c r="G196" s="5">
        <v>12.33</v>
      </c>
    </row>
    <row r="197" spans="1:8">
      <c r="A197" s="3"/>
      <c r="B197" s="114"/>
      <c r="C197" s="2" t="s">
        <v>701</v>
      </c>
      <c r="D197" s="13" t="s">
        <v>7</v>
      </c>
      <c r="E197" s="4">
        <v>1</v>
      </c>
      <c r="F197" s="5">
        <v>15.1</v>
      </c>
      <c r="G197" s="5">
        <v>15.1</v>
      </c>
    </row>
    <row r="198" spans="1:8">
      <c r="A198" s="3"/>
      <c r="B198" s="114"/>
      <c r="C198" s="13" t="s">
        <v>693</v>
      </c>
      <c r="D198" s="13" t="s">
        <v>7</v>
      </c>
      <c r="E198" s="15">
        <v>16</v>
      </c>
      <c r="F198" s="14">
        <v>5.25</v>
      </c>
      <c r="G198" s="14">
        <v>84</v>
      </c>
    </row>
    <row r="199" spans="1:8" ht="30">
      <c r="A199" s="3"/>
      <c r="B199" s="114"/>
      <c r="C199" s="27" t="s">
        <v>695</v>
      </c>
      <c r="D199" s="13" t="s">
        <v>76</v>
      </c>
      <c r="E199" s="15">
        <v>3</v>
      </c>
      <c r="F199" s="14">
        <v>20.7</v>
      </c>
      <c r="G199" s="5">
        <v>62.1</v>
      </c>
    </row>
    <row r="200" spans="1:8">
      <c r="A200" s="3"/>
      <c r="B200" s="114"/>
      <c r="C200" s="13" t="s">
        <v>696</v>
      </c>
      <c r="D200" s="13" t="s">
        <v>76</v>
      </c>
      <c r="E200" s="15">
        <v>4</v>
      </c>
      <c r="F200" s="14">
        <v>16.170000000000002</v>
      </c>
      <c r="G200" s="14">
        <v>64.680000000000007</v>
      </c>
    </row>
    <row r="201" spans="1:8" ht="30">
      <c r="A201" s="3"/>
      <c r="B201" s="115"/>
      <c r="C201" s="27" t="s">
        <v>697</v>
      </c>
      <c r="D201" s="13" t="s">
        <v>7</v>
      </c>
      <c r="E201" s="15">
        <v>2</v>
      </c>
      <c r="F201" s="14">
        <v>48.95</v>
      </c>
      <c r="G201" s="14">
        <v>97.9</v>
      </c>
    </row>
    <row r="202" spans="1:8">
      <c r="A202" s="8"/>
      <c r="B202" s="9"/>
      <c r="C202" s="9" t="s">
        <v>8</v>
      </c>
      <c r="D202" s="9"/>
      <c r="E202" s="10"/>
      <c r="F202" s="11"/>
      <c r="G202" s="11">
        <f>SUM(G193:G201)</f>
        <v>573.91000000000008</v>
      </c>
      <c r="H202" s="7"/>
    </row>
    <row r="203" spans="1:8" s="17" customFormat="1">
      <c r="A203" s="12">
        <v>1</v>
      </c>
      <c r="B203" s="110" t="s">
        <v>721</v>
      </c>
      <c r="C203" s="13" t="s">
        <v>691</v>
      </c>
      <c r="D203" s="13" t="s">
        <v>76</v>
      </c>
      <c r="E203" s="15">
        <v>2</v>
      </c>
      <c r="F203" s="14">
        <v>57.94</v>
      </c>
      <c r="G203" s="14">
        <v>115.88</v>
      </c>
    </row>
    <row r="204" spans="1:8" s="17" customFormat="1" ht="30">
      <c r="A204" s="12"/>
      <c r="B204" s="111"/>
      <c r="C204" s="27" t="s">
        <v>694</v>
      </c>
      <c r="D204" s="13" t="s">
        <v>7</v>
      </c>
      <c r="E204" s="15">
        <v>1</v>
      </c>
      <c r="F204" s="14">
        <v>31.99</v>
      </c>
      <c r="G204" s="14">
        <v>31.99</v>
      </c>
    </row>
    <row r="205" spans="1:8" s="17" customFormat="1">
      <c r="A205" s="12"/>
      <c r="B205" s="111"/>
      <c r="C205" s="13" t="s">
        <v>693</v>
      </c>
      <c r="D205" s="13" t="s">
        <v>7</v>
      </c>
      <c r="E205" s="15">
        <v>16</v>
      </c>
      <c r="F205" s="14">
        <v>5.25</v>
      </c>
      <c r="G205" s="14">
        <v>84</v>
      </c>
    </row>
    <row r="206" spans="1:8">
      <c r="A206" s="3"/>
      <c r="B206" s="111"/>
      <c r="C206" s="13" t="s">
        <v>696</v>
      </c>
      <c r="D206" s="13" t="s">
        <v>76</v>
      </c>
      <c r="E206" s="15">
        <v>3</v>
      </c>
      <c r="F206" s="14">
        <v>16.170000000000002</v>
      </c>
      <c r="G206" s="14">
        <v>48.51</v>
      </c>
    </row>
    <row r="207" spans="1:8" ht="30">
      <c r="A207" s="3"/>
      <c r="B207" s="111"/>
      <c r="C207" s="27" t="s">
        <v>697</v>
      </c>
      <c r="D207" s="13" t="s">
        <v>7</v>
      </c>
      <c r="E207" s="15">
        <v>2</v>
      </c>
      <c r="F207" s="14">
        <v>48.95</v>
      </c>
      <c r="G207" s="14">
        <v>97.9</v>
      </c>
    </row>
    <row r="208" spans="1:8" ht="30">
      <c r="A208" s="3"/>
      <c r="B208" s="111"/>
      <c r="C208" s="27" t="s">
        <v>695</v>
      </c>
      <c r="D208" s="13" t="s">
        <v>76</v>
      </c>
      <c r="E208" s="15">
        <v>3</v>
      </c>
      <c r="F208" s="14">
        <v>20.7</v>
      </c>
      <c r="G208" s="5">
        <v>62.1</v>
      </c>
    </row>
    <row r="209" spans="1:7">
      <c r="A209" s="3"/>
      <c r="B209" s="111"/>
      <c r="C209" s="2" t="s">
        <v>701</v>
      </c>
      <c r="D209" s="13" t="s">
        <v>7</v>
      </c>
      <c r="E209" s="4">
        <v>1</v>
      </c>
      <c r="F209" s="5">
        <v>15.1</v>
      </c>
      <c r="G209" s="5">
        <v>15.1</v>
      </c>
    </row>
    <row r="210" spans="1:7">
      <c r="A210" s="12"/>
      <c r="B210" s="111"/>
      <c r="C210" s="2" t="s">
        <v>629</v>
      </c>
      <c r="D210" s="2" t="s">
        <v>7</v>
      </c>
      <c r="E210" s="4">
        <v>1</v>
      </c>
      <c r="F210" s="5">
        <v>809706.97</v>
      </c>
      <c r="G210" s="5">
        <v>809706.97</v>
      </c>
    </row>
    <row r="211" spans="1:7">
      <c r="A211" s="3"/>
      <c r="B211" s="111"/>
      <c r="C211" s="2" t="s">
        <v>724</v>
      </c>
      <c r="D211" s="2" t="s">
        <v>7</v>
      </c>
      <c r="E211" s="15">
        <v>30</v>
      </c>
      <c r="F211" s="14">
        <v>1824</v>
      </c>
      <c r="G211" s="14">
        <v>54720</v>
      </c>
    </row>
    <row r="212" spans="1:7">
      <c r="A212" s="3"/>
      <c r="B212" s="111"/>
      <c r="C212" s="2" t="s">
        <v>726</v>
      </c>
      <c r="D212" s="2" t="s">
        <v>7</v>
      </c>
      <c r="E212" s="15">
        <v>2</v>
      </c>
      <c r="F212" s="14">
        <v>12314.74</v>
      </c>
      <c r="G212" s="14">
        <v>24629.48</v>
      </c>
    </row>
    <row r="213" spans="1:7">
      <c r="A213" s="3"/>
      <c r="B213" s="112"/>
      <c r="C213" s="2" t="s">
        <v>727</v>
      </c>
      <c r="D213" s="2" t="s">
        <v>7</v>
      </c>
      <c r="E213" s="15">
        <v>6</v>
      </c>
      <c r="F213" s="14">
        <v>1800.67</v>
      </c>
      <c r="G213" s="14">
        <v>10804</v>
      </c>
    </row>
    <row r="214" spans="1:7">
      <c r="A214" s="8"/>
      <c r="B214" s="9"/>
      <c r="C214" s="9" t="s">
        <v>8</v>
      </c>
      <c r="D214" s="9"/>
      <c r="E214" s="10"/>
      <c r="F214" s="11"/>
      <c r="G214" s="11">
        <f>SUM(G203:G213)</f>
        <v>900315.92999999993</v>
      </c>
    </row>
    <row r="215" spans="1:7" ht="21.75" customHeight="1">
      <c r="A215" s="3">
        <v>2</v>
      </c>
      <c r="B215" s="110" t="s">
        <v>722</v>
      </c>
      <c r="C215" s="13" t="s">
        <v>691</v>
      </c>
      <c r="D215" s="13" t="s">
        <v>76</v>
      </c>
      <c r="E215" s="15">
        <v>3</v>
      </c>
      <c r="F215" s="14">
        <v>57.94</v>
      </c>
      <c r="G215" s="14">
        <v>173.82</v>
      </c>
    </row>
    <row r="216" spans="1:7" s="17" customFormat="1" ht="30">
      <c r="A216" s="12"/>
      <c r="B216" s="111"/>
      <c r="C216" s="27" t="s">
        <v>694</v>
      </c>
      <c r="D216" s="13" t="s">
        <v>7</v>
      </c>
      <c r="E216" s="15">
        <v>1</v>
      </c>
      <c r="F216" s="14">
        <v>31.99</v>
      </c>
      <c r="G216" s="14">
        <v>31.99</v>
      </c>
    </row>
    <row r="217" spans="1:7" s="17" customFormat="1" ht="30">
      <c r="A217" s="12"/>
      <c r="B217" s="111"/>
      <c r="C217" s="27" t="s">
        <v>699</v>
      </c>
      <c r="D217" s="13" t="s">
        <v>7</v>
      </c>
      <c r="E217" s="15">
        <v>1</v>
      </c>
      <c r="F217" s="14">
        <v>31.99</v>
      </c>
      <c r="G217" s="14">
        <v>31.99</v>
      </c>
    </row>
    <row r="218" spans="1:7">
      <c r="A218" s="3"/>
      <c r="B218" s="111"/>
      <c r="C218" s="2" t="s">
        <v>700</v>
      </c>
      <c r="D218" s="13" t="s">
        <v>7</v>
      </c>
      <c r="E218" s="15">
        <v>1</v>
      </c>
      <c r="F218" s="5">
        <v>12.33</v>
      </c>
      <c r="G218" s="5">
        <v>12.33</v>
      </c>
    </row>
    <row r="219" spans="1:7">
      <c r="A219" s="3"/>
      <c r="B219" s="111"/>
      <c r="C219" s="2" t="s">
        <v>701</v>
      </c>
      <c r="D219" s="13" t="s">
        <v>7</v>
      </c>
      <c r="E219" s="4">
        <v>2</v>
      </c>
      <c r="F219" s="5">
        <v>15.1</v>
      </c>
      <c r="G219" s="5">
        <v>30.2</v>
      </c>
    </row>
    <row r="220" spans="1:7">
      <c r="A220" s="3"/>
      <c r="B220" s="111"/>
      <c r="C220" s="13" t="s">
        <v>693</v>
      </c>
      <c r="D220" s="13" t="s">
        <v>7</v>
      </c>
      <c r="E220" s="15">
        <v>16</v>
      </c>
      <c r="F220" s="14">
        <v>5.25</v>
      </c>
      <c r="G220" s="14">
        <v>84</v>
      </c>
    </row>
    <row r="221" spans="1:7">
      <c r="A221" s="3"/>
      <c r="B221" s="111"/>
      <c r="C221" s="2" t="s">
        <v>702</v>
      </c>
      <c r="D221" s="13" t="s">
        <v>7</v>
      </c>
      <c r="E221" s="4">
        <v>6</v>
      </c>
      <c r="F221" s="5">
        <v>15.7</v>
      </c>
      <c r="G221" s="5">
        <v>94.2</v>
      </c>
    </row>
    <row r="222" spans="1:7" ht="30">
      <c r="A222" s="3"/>
      <c r="B222" s="111"/>
      <c r="C222" s="27" t="s">
        <v>695</v>
      </c>
      <c r="D222" s="13" t="s">
        <v>76</v>
      </c>
      <c r="E222" s="15">
        <v>3</v>
      </c>
      <c r="F222" s="14">
        <v>20.7</v>
      </c>
      <c r="G222" s="5">
        <v>62.1</v>
      </c>
    </row>
    <row r="223" spans="1:7">
      <c r="A223" s="3"/>
      <c r="B223" s="111"/>
      <c r="C223" s="13" t="s">
        <v>696</v>
      </c>
      <c r="D223" s="13" t="s">
        <v>76</v>
      </c>
      <c r="E223" s="15">
        <v>4</v>
      </c>
      <c r="F223" s="14">
        <v>16.170000000000002</v>
      </c>
      <c r="G223" s="14">
        <v>64.680000000000007</v>
      </c>
    </row>
    <row r="224" spans="1:7" ht="30">
      <c r="A224" s="3"/>
      <c r="B224" s="112"/>
      <c r="C224" s="27" t="s">
        <v>697</v>
      </c>
      <c r="D224" s="13" t="s">
        <v>7</v>
      </c>
      <c r="E224" s="15">
        <v>2</v>
      </c>
      <c r="F224" s="14">
        <v>48.95</v>
      </c>
      <c r="G224" s="14">
        <v>97.9</v>
      </c>
    </row>
    <row r="225" spans="1:8">
      <c r="A225" s="8"/>
      <c r="B225" s="9"/>
      <c r="C225" s="9" t="s">
        <v>8</v>
      </c>
      <c r="D225" s="9"/>
      <c r="E225" s="10"/>
      <c r="F225" s="11"/>
      <c r="G225" s="11">
        <f>SUM(G215:G224)</f>
        <v>683.20999999999992</v>
      </c>
    </row>
    <row r="226" spans="1:8" s="17" customFormat="1">
      <c r="A226" s="12">
        <v>1</v>
      </c>
      <c r="B226" s="110" t="s">
        <v>723</v>
      </c>
      <c r="C226" s="13" t="s">
        <v>691</v>
      </c>
      <c r="D226" s="13" t="s">
        <v>76</v>
      </c>
      <c r="E226" s="15">
        <v>2</v>
      </c>
      <c r="F226" s="14">
        <v>57.94</v>
      </c>
      <c r="G226" s="14">
        <v>115.88</v>
      </c>
    </row>
    <row r="227" spans="1:8" s="17" customFormat="1" ht="18.75" customHeight="1">
      <c r="A227" s="12"/>
      <c r="B227" s="111"/>
      <c r="C227" s="27" t="s">
        <v>692</v>
      </c>
      <c r="D227" s="13" t="s">
        <v>7</v>
      </c>
      <c r="E227" s="15">
        <v>1</v>
      </c>
      <c r="F227" s="14">
        <v>21.55</v>
      </c>
      <c r="G227" s="14">
        <v>21.55</v>
      </c>
    </row>
    <row r="228" spans="1:8" s="17" customFormat="1" ht="30">
      <c r="A228" s="12"/>
      <c r="B228" s="111"/>
      <c r="C228" s="27" t="s">
        <v>694</v>
      </c>
      <c r="D228" s="13" t="s">
        <v>7</v>
      </c>
      <c r="E228" s="15">
        <v>1</v>
      </c>
      <c r="F228" s="14">
        <v>31.99</v>
      </c>
      <c r="G228" s="14">
        <v>31.99</v>
      </c>
    </row>
    <row r="229" spans="1:8" s="17" customFormat="1">
      <c r="A229" s="12"/>
      <c r="B229" s="111"/>
      <c r="C229" s="13" t="s">
        <v>693</v>
      </c>
      <c r="D229" s="13" t="s">
        <v>7</v>
      </c>
      <c r="E229" s="15">
        <v>16</v>
      </c>
      <c r="F229" s="14">
        <v>5.25</v>
      </c>
      <c r="G229" s="14">
        <v>84</v>
      </c>
    </row>
    <row r="230" spans="1:8" ht="30">
      <c r="A230" s="3"/>
      <c r="B230" s="111"/>
      <c r="C230" s="27" t="s">
        <v>695</v>
      </c>
      <c r="D230" s="13" t="s">
        <v>76</v>
      </c>
      <c r="E230" s="15">
        <v>3</v>
      </c>
      <c r="F230" s="14">
        <v>20.7</v>
      </c>
      <c r="G230" s="5">
        <v>62.1</v>
      </c>
    </row>
    <row r="231" spans="1:8">
      <c r="A231" s="3"/>
      <c r="B231" s="111"/>
      <c r="C231" s="13" t="s">
        <v>696</v>
      </c>
      <c r="D231" s="13" t="s">
        <v>76</v>
      </c>
      <c r="E231" s="15">
        <v>4</v>
      </c>
      <c r="F231" s="14">
        <v>16.170000000000002</v>
      </c>
      <c r="G231" s="14">
        <v>64.680000000000007</v>
      </c>
    </row>
    <row r="232" spans="1:8" ht="30">
      <c r="A232" s="3"/>
      <c r="B232" s="111"/>
      <c r="C232" s="27" t="s">
        <v>697</v>
      </c>
      <c r="D232" s="13" t="s">
        <v>7</v>
      </c>
      <c r="E232" s="15">
        <v>2</v>
      </c>
      <c r="F232" s="14">
        <v>48.95</v>
      </c>
      <c r="G232" s="14">
        <v>97.9</v>
      </c>
    </row>
    <row r="233" spans="1:8">
      <c r="A233" s="3"/>
      <c r="B233" s="112"/>
      <c r="C233" s="2" t="s">
        <v>700</v>
      </c>
      <c r="D233" s="13" t="s">
        <v>7</v>
      </c>
      <c r="E233" s="15">
        <v>1</v>
      </c>
      <c r="F233" s="5">
        <v>12.33</v>
      </c>
      <c r="G233" s="5">
        <v>12.33</v>
      </c>
    </row>
    <row r="234" spans="1:8" hidden="1">
      <c r="A234" s="3"/>
      <c r="B234" s="2"/>
      <c r="C234" s="2"/>
      <c r="D234" s="2"/>
      <c r="E234" s="15"/>
      <c r="F234" s="5"/>
      <c r="G234" s="5"/>
    </row>
    <row r="235" spans="1:8" hidden="1">
      <c r="A235" s="3"/>
      <c r="B235" s="2"/>
      <c r="C235" s="2"/>
      <c r="D235" s="2"/>
      <c r="E235" s="4"/>
      <c r="F235" s="5"/>
      <c r="G235" s="5"/>
    </row>
    <row r="236" spans="1:8" hidden="1">
      <c r="A236" s="3"/>
      <c r="B236" s="2"/>
      <c r="C236" s="2"/>
      <c r="D236" s="2"/>
      <c r="E236" s="4"/>
      <c r="F236" s="5"/>
      <c r="G236" s="5"/>
    </row>
    <row r="237" spans="1:8" hidden="1">
      <c r="A237" s="3"/>
      <c r="B237" s="2"/>
      <c r="C237" s="2"/>
      <c r="D237" s="2"/>
      <c r="E237" s="4"/>
      <c r="F237" s="5"/>
      <c r="G237" s="5"/>
    </row>
    <row r="238" spans="1:8">
      <c r="A238" s="8"/>
      <c r="B238" s="9"/>
      <c r="C238" s="9" t="s">
        <v>8</v>
      </c>
      <c r="D238" s="9"/>
      <c r="E238" s="10"/>
      <c r="F238" s="11"/>
      <c r="G238" s="11">
        <f>SUM(G226:G237)</f>
        <v>490.43</v>
      </c>
    </row>
    <row r="239" spans="1:8">
      <c r="A239" s="84" t="s">
        <v>708</v>
      </c>
      <c r="B239" s="85"/>
      <c r="C239" s="18"/>
      <c r="D239" s="18"/>
      <c r="E239" s="20"/>
      <c r="F239" s="21"/>
      <c r="G239" s="21">
        <f>G202+G192+G182+G173+G164+G156+G147+G139+G131+G120+G107+G93+G61+G48+G38+G30+G22+G10+G238+G225+G214+G73</f>
        <v>4375413.6800000006</v>
      </c>
      <c r="H239" s="7"/>
    </row>
    <row r="284" ht="15" hidden="1" customHeight="1"/>
    <row r="285" ht="15" hidden="1" customHeight="1"/>
    <row r="286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9.5" customHeight="1"/>
    <row r="300" ht="15" hidden="1" customHeight="1"/>
    <row r="301" ht="15" hidden="1" customHeight="1"/>
    <row r="309" ht="21" customHeight="1"/>
  </sheetData>
  <mergeCells count="24">
    <mergeCell ref="B203:B213"/>
    <mergeCell ref="B215:B224"/>
    <mergeCell ref="B226:B233"/>
    <mergeCell ref="B157:B163"/>
    <mergeCell ref="B165:B172"/>
    <mergeCell ref="B174:B181"/>
    <mergeCell ref="B183:B191"/>
    <mergeCell ref="B193:B201"/>
    <mergeCell ref="A1:G1"/>
    <mergeCell ref="A239:B239"/>
    <mergeCell ref="B3:B9"/>
    <mergeCell ref="B11:B21"/>
    <mergeCell ref="B23:B29"/>
    <mergeCell ref="B31:B37"/>
    <mergeCell ref="B39:B47"/>
    <mergeCell ref="B49:B60"/>
    <mergeCell ref="B62:B72"/>
    <mergeCell ref="B74:B80"/>
    <mergeCell ref="B94:B106"/>
    <mergeCell ref="B108:B115"/>
    <mergeCell ref="B121:B130"/>
    <mergeCell ref="B132:B138"/>
    <mergeCell ref="B140:B146"/>
    <mergeCell ref="B148:B15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804"/>
  <sheetViews>
    <sheetView workbookViewId="0">
      <pane ySplit="2" topLeftCell="A342" activePane="bottomLeft" state="frozen"/>
      <selection pane="bottomLeft" activeCell="D364" sqref="D364"/>
    </sheetView>
  </sheetViews>
  <sheetFormatPr defaultRowHeight="15"/>
  <cols>
    <col min="1" max="1" width="3.85546875" style="22" customWidth="1"/>
    <col min="2" max="2" width="29.42578125" style="1" customWidth="1"/>
    <col min="3" max="3" width="36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16384" width="9.140625" style="1"/>
  </cols>
  <sheetData>
    <row r="1" spans="1:7" ht="18.75">
      <c r="A1" s="80" t="s">
        <v>730</v>
      </c>
      <c r="B1" s="80"/>
      <c r="C1" s="80"/>
      <c r="D1" s="80"/>
      <c r="E1" s="80"/>
      <c r="F1" s="80"/>
      <c r="G1" s="80"/>
    </row>
    <row r="2" spans="1:7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7" ht="45">
      <c r="A3" s="3">
        <v>1</v>
      </c>
      <c r="B3" s="113" t="s">
        <v>633</v>
      </c>
      <c r="C3" s="6" t="s">
        <v>731</v>
      </c>
      <c r="D3" s="2" t="s">
        <v>7</v>
      </c>
      <c r="E3" s="4">
        <v>2</v>
      </c>
      <c r="F3" s="5">
        <v>65086.78</v>
      </c>
      <c r="G3" s="5">
        <v>130173.56</v>
      </c>
    </row>
    <row r="4" spans="1:7">
      <c r="A4" s="3"/>
      <c r="B4" s="114"/>
      <c r="C4" s="2" t="s">
        <v>739</v>
      </c>
      <c r="D4" s="2" t="s">
        <v>7</v>
      </c>
      <c r="E4" s="4">
        <v>4</v>
      </c>
      <c r="F4" s="5">
        <v>220.59</v>
      </c>
      <c r="G4" s="5">
        <v>882.36</v>
      </c>
    </row>
    <row r="5" spans="1:7" ht="29.25" customHeight="1">
      <c r="A5" s="3"/>
      <c r="B5" s="114"/>
      <c r="C5" s="6" t="s">
        <v>790</v>
      </c>
      <c r="D5" s="2" t="s">
        <v>7</v>
      </c>
      <c r="E5" s="4">
        <v>16</v>
      </c>
      <c r="F5" s="5">
        <v>206</v>
      </c>
      <c r="G5" s="5">
        <v>3296</v>
      </c>
    </row>
    <row r="6" spans="1:7" ht="29.25" customHeight="1">
      <c r="A6" s="3"/>
      <c r="B6" s="114"/>
      <c r="C6" s="6" t="s">
        <v>791</v>
      </c>
      <c r="D6" s="2" t="s">
        <v>7</v>
      </c>
      <c r="E6" s="4">
        <v>2</v>
      </c>
      <c r="F6" s="5">
        <v>16</v>
      </c>
      <c r="G6" s="5">
        <v>32</v>
      </c>
    </row>
    <row r="7" spans="1:7" ht="29.25" customHeight="1">
      <c r="A7" s="3"/>
      <c r="B7" s="114"/>
      <c r="C7" s="6" t="s">
        <v>792</v>
      </c>
      <c r="D7" s="2" t="s">
        <v>7</v>
      </c>
      <c r="E7" s="4">
        <v>2</v>
      </c>
      <c r="F7" s="5">
        <v>60.12</v>
      </c>
      <c r="G7" s="5">
        <v>120.24</v>
      </c>
    </row>
    <row r="8" spans="1:7" ht="29.25" customHeight="1">
      <c r="A8" s="3"/>
      <c r="B8" s="114"/>
      <c r="C8" s="6" t="s">
        <v>793</v>
      </c>
      <c r="D8" s="2" t="s">
        <v>7</v>
      </c>
      <c r="E8" s="4">
        <v>1</v>
      </c>
      <c r="F8" s="5">
        <v>206</v>
      </c>
      <c r="G8" s="5">
        <v>206</v>
      </c>
    </row>
    <row r="9" spans="1:7" ht="29.25" customHeight="1">
      <c r="A9" s="3"/>
      <c r="B9" s="114"/>
      <c r="C9" s="6" t="s">
        <v>794</v>
      </c>
      <c r="D9" s="2" t="s">
        <v>7</v>
      </c>
      <c r="E9" s="4">
        <v>1</v>
      </c>
      <c r="F9" s="5">
        <v>110</v>
      </c>
      <c r="G9" s="5">
        <v>110</v>
      </c>
    </row>
    <row r="10" spans="1:7" ht="29.25" customHeight="1">
      <c r="A10" s="3"/>
      <c r="B10" s="114"/>
      <c r="C10" s="6" t="s">
        <v>795</v>
      </c>
      <c r="D10" s="2" t="s">
        <v>7</v>
      </c>
      <c r="E10" s="4">
        <v>10</v>
      </c>
      <c r="F10" s="5">
        <v>31</v>
      </c>
      <c r="G10" s="5">
        <v>310</v>
      </c>
    </row>
    <row r="11" spans="1:7" ht="29.25" customHeight="1">
      <c r="A11" s="3"/>
      <c r="B11" s="114"/>
      <c r="C11" s="6" t="s">
        <v>800</v>
      </c>
      <c r="D11" s="2" t="s">
        <v>7</v>
      </c>
      <c r="E11" s="4">
        <v>3</v>
      </c>
      <c r="F11" s="5">
        <v>128</v>
      </c>
      <c r="G11" s="5">
        <v>384</v>
      </c>
    </row>
    <row r="12" spans="1:7" ht="29.25" customHeight="1">
      <c r="A12" s="3"/>
      <c r="B12" s="114"/>
      <c r="C12" s="6" t="s">
        <v>799</v>
      </c>
      <c r="D12" s="2" t="s">
        <v>7</v>
      </c>
      <c r="E12" s="4">
        <v>1</v>
      </c>
      <c r="F12" s="5">
        <v>197</v>
      </c>
      <c r="G12" s="5">
        <v>197</v>
      </c>
    </row>
    <row r="13" spans="1:7" ht="29.25" customHeight="1">
      <c r="A13" s="3"/>
      <c r="B13" s="114"/>
      <c r="C13" s="6" t="s">
        <v>796</v>
      </c>
      <c r="D13" s="2" t="s">
        <v>7</v>
      </c>
      <c r="E13" s="4">
        <v>1</v>
      </c>
      <c r="F13" s="5">
        <v>254</v>
      </c>
      <c r="G13" s="5">
        <v>254</v>
      </c>
    </row>
    <row r="14" spans="1:7">
      <c r="A14" s="3"/>
      <c r="B14" s="114"/>
      <c r="C14" s="2" t="s">
        <v>797</v>
      </c>
      <c r="D14" s="2" t="s">
        <v>7</v>
      </c>
      <c r="E14" s="4">
        <v>1</v>
      </c>
      <c r="F14" s="5">
        <v>157</v>
      </c>
      <c r="G14" s="5">
        <v>157</v>
      </c>
    </row>
    <row r="15" spans="1:7">
      <c r="A15" s="3"/>
      <c r="B15" s="114"/>
      <c r="C15" s="2" t="s">
        <v>798</v>
      </c>
      <c r="D15" s="2" t="s">
        <v>7</v>
      </c>
      <c r="E15" s="4">
        <v>1</v>
      </c>
      <c r="F15" s="5">
        <v>245</v>
      </c>
      <c r="G15" s="5">
        <v>245</v>
      </c>
    </row>
    <row r="16" spans="1:7">
      <c r="A16" s="3"/>
      <c r="B16" s="114"/>
      <c r="C16" s="2" t="s">
        <v>802</v>
      </c>
      <c r="D16" s="2" t="s">
        <v>7</v>
      </c>
      <c r="E16" s="4">
        <v>1</v>
      </c>
      <c r="F16" s="5">
        <v>17520</v>
      </c>
      <c r="G16" s="5">
        <v>17520</v>
      </c>
    </row>
    <row r="17" spans="1:7">
      <c r="A17" s="3"/>
      <c r="B17" s="114"/>
      <c r="C17" s="2" t="s">
        <v>803</v>
      </c>
      <c r="D17" s="2" t="s">
        <v>7</v>
      </c>
      <c r="E17" s="4">
        <v>1</v>
      </c>
      <c r="F17" s="5">
        <v>3069.96</v>
      </c>
      <c r="G17" s="5">
        <v>3069.96</v>
      </c>
    </row>
    <row r="18" spans="1:7">
      <c r="A18" s="3"/>
      <c r="B18" s="115"/>
      <c r="C18" s="2" t="s">
        <v>804</v>
      </c>
      <c r="D18" s="2" t="s">
        <v>7</v>
      </c>
      <c r="E18" s="4">
        <v>1</v>
      </c>
      <c r="F18" s="5">
        <v>37165.68</v>
      </c>
      <c r="G18" s="5">
        <v>37165.68</v>
      </c>
    </row>
    <row r="19" spans="1:7">
      <c r="A19" s="8"/>
      <c r="B19" s="9"/>
      <c r="C19" s="9" t="s">
        <v>8</v>
      </c>
      <c r="D19" s="9"/>
      <c r="E19" s="10"/>
      <c r="F19" s="11"/>
      <c r="G19" s="11">
        <f>SUM(G3:G18)</f>
        <v>194122.79999999996</v>
      </c>
    </row>
    <row r="20" spans="1:7" s="17" customFormat="1" ht="45">
      <c r="A20" s="12"/>
      <c r="B20" s="113" t="s">
        <v>638</v>
      </c>
      <c r="C20" s="6" t="s">
        <v>731</v>
      </c>
      <c r="D20" s="2" t="s">
        <v>7</v>
      </c>
      <c r="E20" s="4">
        <v>3</v>
      </c>
      <c r="F20" s="5">
        <v>65086.78</v>
      </c>
      <c r="G20" s="5">
        <v>195260.34</v>
      </c>
    </row>
    <row r="21" spans="1:7">
      <c r="A21" s="3"/>
      <c r="B21" s="114"/>
      <c r="C21" s="2" t="s">
        <v>739</v>
      </c>
      <c r="D21" s="2" t="s">
        <v>7</v>
      </c>
      <c r="E21" s="4">
        <v>5</v>
      </c>
      <c r="F21" s="5">
        <v>220.59</v>
      </c>
      <c r="G21" s="5">
        <v>1102.95</v>
      </c>
    </row>
    <row r="22" spans="1:7" ht="29.25" customHeight="1">
      <c r="A22" s="3"/>
      <c r="B22" s="114"/>
      <c r="C22" s="6" t="s">
        <v>790</v>
      </c>
      <c r="D22" s="2" t="s">
        <v>7</v>
      </c>
      <c r="E22" s="4">
        <v>20</v>
      </c>
      <c r="F22" s="5">
        <v>206</v>
      </c>
      <c r="G22" s="5">
        <v>4120</v>
      </c>
    </row>
    <row r="23" spans="1:7" ht="29.25" customHeight="1">
      <c r="A23" s="3"/>
      <c r="B23" s="114"/>
      <c r="C23" s="6" t="s">
        <v>791</v>
      </c>
      <c r="D23" s="2" t="s">
        <v>7</v>
      </c>
      <c r="E23" s="4">
        <v>2</v>
      </c>
      <c r="F23" s="5">
        <v>16</v>
      </c>
      <c r="G23" s="5">
        <v>32</v>
      </c>
    </row>
    <row r="24" spans="1:7" ht="29.25" customHeight="1">
      <c r="A24" s="3"/>
      <c r="B24" s="114"/>
      <c r="C24" s="6" t="s">
        <v>792</v>
      </c>
      <c r="D24" s="2" t="s">
        <v>7</v>
      </c>
      <c r="E24" s="4">
        <v>2</v>
      </c>
      <c r="F24" s="5">
        <v>60.12</v>
      </c>
      <c r="G24" s="5">
        <v>120.24</v>
      </c>
    </row>
    <row r="25" spans="1:7" ht="29.25" customHeight="1">
      <c r="A25" s="3"/>
      <c r="B25" s="114"/>
      <c r="C25" s="6" t="s">
        <v>793</v>
      </c>
      <c r="D25" s="2" t="s">
        <v>7</v>
      </c>
      <c r="E25" s="4">
        <v>1</v>
      </c>
      <c r="F25" s="5">
        <v>206</v>
      </c>
      <c r="G25" s="5">
        <v>206</v>
      </c>
    </row>
    <row r="26" spans="1:7" ht="29.25" customHeight="1">
      <c r="A26" s="3"/>
      <c r="B26" s="114"/>
      <c r="C26" s="6" t="s">
        <v>794</v>
      </c>
      <c r="D26" s="2" t="s">
        <v>7</v>
      </c>
      <c r="E26" s="4">
        <v>1</v>
      </c>
      <c r="F26" s="5">
        <v>110</v>
      </c>
      <c r="G26" s="5">
        <v>110</v>
      </c>
    </row>
    <row r="27" spans="1:7" ht="29.25" customHeight="1">
      <c r="A27" s="3"/>
      <c r="B27" s="114"/>
      <c r="C27" s="6" t="s">
        <v>795</v>
      </c>
      <c r="D27" s="2" t="s">
        <v>7</v>
      </c>
      <c r="E27" s="4">
        <v>10</v>
      </c>
      <c r="F27" s="5">
        <v>31</v>
      </c>
      <c r="G27" s="5">
        <v>310</v>
      </c>
    </row>
    <row r="28" spans="1:7" ht="29.25" customHeight="1">
      <c r="A28" s="3"/>
      <c r="B28" s="114"/>
      <c r="C28" s="6" t="s">
        <v>800</v>
      </c>
      <c r="D28" s="2" t="s">
        <v>7</v>
      </c>
      <c r="E28" s="4">
        <v>3</v>
      </c>
      <c r="F28" s="5">
        <v>128</v>
      </c>
      <c r="G28" s="5">
        <v>384</v>
      </c>
    </row>
    <row r="29" spans="1:7" ht="29.25" customHeight="1">
      <c r="A29" s="3"/>
      <c r="B29" s="114"/>
      <c r="C29" s="6" t="s">
        <v>799</v>
      </c>
      <c r="D29" s="2" t="s">
        <v>7</v>
      </c>
      <c r="E29" s="4">
        <v>1</v>
      </c>
      <c r="F29" s="5">
        <v>197</v>
      </c>
      <c r="G29" s="5">
        <v>197</v>
      </c>
    </row>
    <row r="30" spans="1:7" ht="29.25" customHeight="1">
      <c r="A30" s="3"/>
      <c r="B30" s="114"/>
      <c r="C30" s="6" t="s">
        <v>796</v>
      </c>
      <c r="D30" s="2" t="s">
        <v>7</v>
      </c>
      <c r="E30" s="4">
        <v>1</v>
      </c>
      <c r="F30" s="5">
        <v>254</v>
      </c>
      <c r="G30" s="5">
        <v>254</v>
      </c>
    </row>
    <row r="31" spans="1:7">
      <c r="A31" s="3"/>
      <c r="B31" s="114"/>
      <c r="C31" s="2" t="s">
        <v>797</v>
      </c>
      <c r="D31" s="2" t="s">
        <v>7</v>
      </c>
      <c r="E31" s="4">
        <v>1</v>
      </c>
      <c r="F31" s="5">
        <v>157</v>
      </c>
      <c r="G31" s="5">
        <v>157</v>
      </c>
    </row>
    <row r="32" spans="1:7">
      <c r="A32" s="3"/>
      <c r="B32" s="114"/>
      <c r="C32" s="2" t="s">
        <v>798</v>
      </c>
      <c r="D32" s="2" t="s">
        <v>7</v>
      </c>
      <c r="E32" s="4">
        <v>1</v>
      </c>
      <c r="F32" s="5">
        <v>245</v>
      </c>
      <c r="G32" s="5">
        <v>245</v>
      </c>
    </row>
    <row r="33" spans="1:7">
      <c r="A33" s="3"/>
      <c r="B33" s="114"/>
      <c r="C33" s="2" t="s">
        <v>802</v>
      </c>
      <c r="D33" s="2" t="s">
        <v>7</v>
      </c>
      <c r="E33" s="4">
        <v>1</v>
      </c>
      <c r="F33" s="5">
        <v>17520</v>
      </c>
      <c r="G33" s="5">
        <v>17520</v>
      </c>
    </row>
    <row r="34" spans="1:7">
      <c r="A34" s="3"/>
      <c r="B34" s="114"/>
      <c r="C34" s="2" t="s">
        <v>803</v>
      </c>
      <c r="D34" s="2" t="s">
        <v>7</v>
      </c>
      <c r="E34" s="4">
        <v>1</v>
      </c>
      <c r="F34" s="5">
        <v>3069.96</v>
      </c>
      <c r="G34" s="5">
        <v>3069.96</v>
      </c>
    </row>
    <row r="35" spans="1:7">
      <c r="A35" s="3"/>
      <c r="B35" s="115"/>
      <c r="C35" s="2" t="s">
        <v>804</v>
      </c>
      <c r="D35" s="2" t="s">
        <v>7</v>
      </c>
      <c r="E35" s="4">
        <v>1</v>
      </c>
      <c r="F35" s="5">
        <v>37165.68</v>
      </c>
      <c r="G35" s="5">
        <v>37165.68</v>
      </c>
    </row>
    <row r="36" spans="1:7">
      <c r="A36" s="8"/>
      <c r="B36" s="9"/>
      <c r="C36" s="9" t="s">
        <v>8</v>
      </c>
      <c r="D36" s="9"/>
      <c r="E36" s="10"/>
      <c r="F36" s="11"/>
      <c r="G36" s="11">
        <f>SUM(G20:G35)</f>
        <v>260254.16999999998</v>
      </c>
    </row>
    <row r="37" spans="1:7" s="17" customFormat="1" ht="45">
      <c r="A37" s="12"/>
      <c r="B37" s="113" t="s">
        <v>634</v>
      </c>
      <c r="C37" s="6" t="s">
        <v>731</v>
      </c>
      <c r="D37" s="2" t="s">
        <v>7</v>
      </c>
      <c r="E37" s="4">
        <v>3</v>
      </c>
      <c r="F37" s="5">
        <v>65086.78</v>
      </c>
      <c r="G37" s="5">
        <v>195260.34</v>
      </c>
    </row>
    <row r="38" spans="1:7">
      <c r="A38" s="3"/>
      <c r="B38" s="114"/>
      <c r="C38" s="13" t="s">
        <v>774</v>
      </c>
      <c r="D38" s="2" t="s">
        <v>7</v>
      </c>
      <c r="E38" s="15">
        <v>32</v>
      </c>
      <c r="F38" s="14">
        <v>1398.88</v>
      </c>
      <c r="G38" s="14">
        <v>44764.160000000003</v>
      </c>
    </row>
    <row r="39" spans="1:7">
      <c r="A39" s="3"/>
      <c r="B39" s="114"/>
      <c r="C39" s="13" t="s">
        <v>775</v>
      </c>
      <c r="D39" s="2" t="s">
        <v>7</v>
      </c>
      <c r="E39" s="15">
        <v>8</v>
      </c>
      <c r="F39" s="14">
        <v>5494.47</v>
      </c>
      <c r="G39" s="14">
        <v>43955.76</v>
      </c>
    </row>
    <row r="40" spans="1:7">
      <c r="A40" s="3"/>
      <c r="B40" s="114"/>
      <c r="C40" s="13" t="s">
        <v>776</v>
      </c>
      <c r="D40" s="2" t="s">
        <v>7</v>
      </c>
      <c r="E40" s="15">
        <v>16</v>
      </c>
      <c r="F40" s="14">
        <v>1466.11</v>
      </c>
      <c r="G40" s="14">
        <v>23457.759999999998</v>
      </c>
    </row>
    <row r="41" spans="1:7">
      <c r="A41" s="3"/>
      <c r="B41" s="114"/>
      <c r="C41" s="13" t="s">
        <v>777</v>
      </c>
      <c r="D41" s="2" t="s">
        <v>7</v>
      </c>
      <c r="E41" s="15">
        <v>100</v>
      </c>
      <c r="F41" s="14">
        <v>1882.93</v>
      </c>
      <c r="G41" s="14">
        <v>188293</v>
      </c>
    </row>
    <row r="42" spans="1:7">
      <c r="A42" s="3"/>
      <c r="B42" s="114"/>
      <c r="C42" s="13" t="s">
        <v>778</v>
      </c>
      <c r="D42" s="2" t="s">
        <v>7</v>
      </c>
      <c r="E42" s="15">
        <v>100</v>
      </c>
      <c r="F42" s="14">
        <v>1007.46</v>
      </c>
      <c r="G42" s="14">
        <v>100746</v>
      </c>
    </row>
    <row r="43" spans="1:7">
      <c r="A43" s="3"/>
      <c r="B43" s="114"/>
      <c r="C43" s="13" t="s">
        <v>780</v>
      </c>
      <c r="D43" s="2" t="s">
        <v>7</v>
      </c>
      <c r="E43" s="15">
        <v>4</v>
      </c>
      <c r="F43" s="14">
        <v>7175.18</v>
      </c>
      <c r="G43" s="14">
        <v>28700.720000000001</v>
      </c>
    </row>
    <row r="44" spans="1:7">
      <c r="A44" s="3"/>
      <c r="B44" s="114"/>
      <c r="C44" s="13" t="s">
        <v>779</v>
      </c>
      <c r="D44" s="2" t="s">
        <v>7</v>
      </c>
      <c r="E44" s="15">
        <v>4</v>
      </c>
      <c r="F44" s="14">
        <v>27860.61</v>
      </c>
      <c r="G44" s="14">
        <v>111442.44</v>
      </c>
    </row>
    <row r="45" spans="1:7">
      <c r="A45" s="3"/>
      <c r="B45" s="115"/>
      <c r="C45" s="2" t="s">
        <v>781</v>
      </c>
      <c r="D45" s="2" t="s">
        <v>7</v>
      </c>
      <c r="E45" s="4">
        <v>1</v>
      </c>
      <c r="F45" s="5">
        <v>5000</v>
      </c>
      <c r="G45" s="5">
        <v>5000</v>
      </c>
    </row>
    <row r="46" spans="1:7">
      <c r="A46" s="8"/>
      <c r="B46" s="9"/>
      <c r="C46" s="9" t="s">
        <v>8</v>
      </c>
      <c r="D46" s="9"/>
      <c r="E46" s="10"/>
      <c r="F46" s="11"/>
      <c r="G46" s="11">
        <f>SUM(G37:G45)</f>
        <v>741620.17999999993</v>
      </c>
    </row>
    <row r="47" spans="1:7" s="17" customFormat="1" ht="45">
      <c r="A47" s="12"/>
      <c r="B47" s="113" t="s">
        <v>635</v>
      </c>
      <c r="C47" s="6" t="s">
        <v>731</v>
      </c>
      <c r="D47" s="2" t="s">
        <v>7</v>
      </c>
      <c r="E47" s="4">
        <v>3</v>
      </c>
      <c r="F47" s="5">
        <v>65086.78</v>
      </c>
      <c r="G47" s="5">
        <v>195260.34</v>
      </c>
    </row>
    <row r="48" spans="1:7">
      <c r="A48" s="3"/>
      <c r="B48" s="114"/>
      <c r="C48" s="2" t="s">
        <v>739</v>
      </c>
      <c r="D48" s="2" t="s">
        <v>7</v>
      </c>
      <c r="E48" s="4">
        <v>4</v>
      </c>
      <c r="F48" s="5">
        <v>220.59</v>
      </c>
      <c r="G48" s="5">
        <v>882.36</v>
      </c>
    </row>
    <row r="49" spans="1:7" ht="29.25" customHeight="1">
      <c r="A49" s="3"/>
      <c r="B49" s="114"/>
      <c r="C49" s="6" t="s">
        <v>790</v>
      </c>
      <c r="D49" s="2" t="s">
        <v>7</v>
      </c>
      <c r="E49" s="4">
        <v>16</v>
      </c>
      <c r="F49" s="5">
        <v>206</v>
      </c>
      <c r="G49" s="5">
        <v>3296</v>
      </c>
    </row>
    <row r="50" spans="1:7" ht="29.25" customHeight="1">
      <c r="A50" s="3"/>
      <c r="B50" s="114"/>
      <c r="C50" s="6" t="s">
        <v>791</v>
      </c>
      <c r="D50" s="2" t="s">
        <v>7</v>
      </c>
      <c r="E50" s="4">
        <v>2</v>
      </c>
      <c r="F50" s="5">
        <v>16</v>
      </c>
      <c r="G50" s="5">
        <v>32</v>
      </c>
    </row>
    <row r="51" spans="1:7" ht="29.25" customHeight="1">
      <c r="A51" s="3"/>
      <c r="B51" s="114"/>
      <c r="C51" s="6" t="s">
        <v>792</v>
      </c>
      <c r="D51" s="2" t="s">
        <v>7</v>
      </c>
      <c r="E51" s="4">
        <v>2</v>
      </c>
      <c r="F51" s="5">
        <v>60.12</v>
      </c>
      <c r="G51" s="5">
        <v>120.24</v>
      </c>
    </row>
    <row r="52" spans="1:7" ht="29.25" customHeight="1">
      <c r="A52" s="3"/>
      <c r="B52" s="114"/>
      <c r="C52" s="6" t="s">
        <v>793</v>
      </c>
      <c r="D52" s="2" t="s">
        <v>7</v>
      </c>
      <c r="E52" s="4">
        <v>1</v>
      </c>
      <c r="F52" s="5">
        <v>206</v>
      </c>
      <c r="G52" s="5">
        <v>206</v>
      </c>
    </row>
    <row r="53" spans="1:7" ht="29.25" customHeight="1">
      <c r="A53" s="3"/>
      <c r="B53" s="114"/>
      <c r="C53" s="6" t="s">
        <v>794</v>
      </c>
      <c r="D53" s="2" t="s">
        <v>7</v>
      </c>
      <c r="E53" s="4">
        <v>1</v>
      </c>
      <c r="F53" s="5">
        <v>110</v>
      </c>
      <c r="G53" s="5">
        <v>110</v>
      </c>
    </row>
    <row r="54" spans="1:7" ht="29.25" customHeight="1">
      <c r="A54" s="3"/>
      <c r="B54" s="114"/>
      <c r="C54" s="6" t="s">
        <v>795</v>
      </c>
      <c r="D54" s="2" t="s">
        <v>7</v>
      </c>
      <c r="E54" s="4">
        <v>10</v>
      </c>
      <c r="F54" s="5">
        <v>31</v>
      </c>
      <c r="G54" s="5">
        <v>310</v>
      </c>
    </row>
    <row r="55" spans="1:7" ht="29.25" customHeight="1">
      <c r="A55" s="3"/>
      <c r="B55" s="114"/>
      <c r="C55" s="6" t="s">
        <v>800</v>
      </c>
      <c r="D55" s="2" t="s">
        <v>7</v>
      </c>
      <c r="E55" s="4">
        <v>3</v>
      </c>
      <c r="F55" s="5">
        <v>128</v>
      </c>
      <c r="G55" s="5">
        <v>384</v>
      </c>
    </row>
    <row r="56" spans="1:7" ht="29.25" customHeight="1">
      <c r="A56" s="3"/>
      <c r="B56" s="114"/>
      <c r="C56" s="6" t="s">
        <v>799</v>
      </c>
      <c r="D56" s="2" t="s">
        <v>7</v>
      </c>
      <c r="E56" s="4">
        <v>1</v>
      </c>
      <c r="F56" s="5">
        <v>197</v>
      </c>
      <c r="G56" s="5">
        <v>197</v>
      </c>
    </row>
    <row r="57" spans="1:7" ht="29.25" customHeight="1">
      <c r="A57" s="3"/>
      <c r="B57" s="114"/>
      <c r="C57" s="6" t="s">
        <v>796</v>
      </c>
      <c r="D57" s="2" t="s">
        <v>7</v>
      </c>
      <c r="E57" s="4">
        <v>1</v>
      </c>
      <c r="F57" s="5">
        <v>254</v>
      </c>
      <c r="G57" s="5">
        <v>254</v>
      </c>
    </row>
    <row r="58" spans="1:7">
      <c r="A58" s="3"/>
      <c r="B58" s="114"/>
      <c r="C58" s="2" t="s">
        <v>797</v>
      </c>
      <c r="D58" s="2" t="s">
        <v>7</v>
      </c>
      <c r="E58" s="4">
        <v>1</v>
      </c>
      <c r="F58" s="5">
        <v>157</v>
      </c>
      <c r="G58" s="5">
        <v>157</v>
      </c>
    </row>
    <row r="59" spans="1:7">
      <c r="A59" s="3"/>
      <c r="B59" s="114"/>
      <c r="C59" s="2" t="s">
        <v>798</v>
      </c>
      <c r="D59" s="2" t="s">
        <v>7</v>
      </c>
      <c r="E59" s="4">
        <v>1</v>
      </c>
      <c r="F59" s="5">
        <v>245</v>
      </c>
      <c r="G59" s="5">
        <v>245</v>
      </c>
    </row>
    <row r="60" spans="1:7">
      <c r="A60" s="3"/>
      <c r="B60" s="114"/>
      <c r="C60" s="2" t="s">
        <v>802</v>
      </c>
      <c r="D60" s="2" t="s">
        <v>7</v>
      </c>
      <c r="E60" s="4">
        <v>1</v>
      </c>
      <c r="F60" s="5">
        <v>17520</v>
      </c>
      <c r="G60" s="5">
        <v>17520</v>
      </c>
    </row>
    <row r="61" spans="1:7">
      <c r="A61" s="3"/>
      <c r="B61" s="114"/>
      <c r="C61" s="2" t="s">
        <v>803</v>
      </c>
      <c r="D61" s="2" t="s">
        <v>7</v>
      </c>
      <c r="E61" s="4">
        <v>1</v>
      </c>
      <c r="F61" s="5">
        <v>3069.96</v>
      </c>
      <c r="G61" s="5">
        <v>3069.96</v>
      </c>
    </row>
    <row r="62" spans="1:7">
      <c r="A62" s="3"/>
      <c r="B62" s="115"/>
      <c r="C62" s="2" t="s">
        <v>804</v>
      </c>
      <c r="D62" s="2" t="s">
        <v>7</v>
      </c>
      <c r="E62" s="4">
        <v>1</v>
      </c>
      <c r="F62" s="5">
        <v>37165.68</v>
      </c>
      <c r="G62" s="5">
        <v>37165.68</v>
      </c>
    </row>
    <row r="63" spans="1:7">
      <c r="A63" s="8"/>
      <c r="B63" s="9"/>
      <c r="C63" s="9" t="s">
        <v>8</v>
      </c>
      <c r="D63" s="9"/>
      <c r="E63" s="10"/>
      <c r="F63" s="11"/>
      <c r="G63" s="11">
        <f>SUM(G47:G62)</f>
        <v>259209.57999999996</v>
      </c>
    </row>
    <row r="64" spans="1:7" s="17" customFormat="1" ht="45">
      <c r="A64" s="12"/>
      <c r="B64" s="113" t="s">
        <v>705</v>
      </c>
      <c r="C64" s="6" t="s">
        <v>731</v>
      </c>
      <c r="D64" s="2" t="s">
        <v>7</v>
      </c>
      <c r="E64" s="4">
        <v>4</v>
      </c>
      <c r="F64" s="5">
        <v>65086.78</v>
      </c>
      <c r="G64" s="5">
        <v>260347.12</v>
      </c>
    </row>
    <row r="65" spans="1:7">
      <c r="A65" s="3"/>
      <c r="B65" s="114"/>
      <c r="C65" s="2" t="s">
        <v>739</v>
      </c>
      <c r="D65" s="2" t="s">
        <v>7</v>
      </c>
      <c r="E65" s="4">
        <v>6</v>
      </c>
      <c r="F65" s="5">
        <v>220.59</v>
      </c>
      <c r="G65" s="5">
        <v>1323.54</v>
      </c>
    </row>
    <row r="66" spans="1:7" s="17" customFormat="1">
      <c r="A66" s="12"/>
      <c r="B66" s="114"/>
      <c r="C66" s="2" t="s">
        <v>782</v>
      </c>
      <c r="D66" s="2" t="s">
        <v>7</v>
      </c>
      <c r="E66" s="4">
        <v>1</v>
      </c>
      <c r="F66" s="5">
        <v>5000</v>
      </c>
      <c r="G66" s="5">
        <v>5000</v>
      </c>
    </row>
    <row r="67" spans="1:7" ht="29.25" customHeight="1">
      <c r="A67" s="3"/>
      <c r="B67" s="114"/>
      <c r="C67" s="6" t="s">
        <v>790</v>
      </c>
      <c r="D67" s="2" t="s">
        <v>7</v>
      </c>
      <c r="E67" s="4">
        <v>24</v>
      </c>
      <c r="F67" s="5">
        <v>206</v>
      </c>
      <c r="G67" s="5">
        <v>4944</v>
      </c>
    </row>
    <row r="68" spans="1:7" ht="29.25" customHeight="1">
      <c r="A68" s="3"/>
      <c r="B68" s="114"/>
      <c r="C68" s="6" t="s">
        <v>791</v>
      </c>
      <c r="D68" s="2" t="s">
        <v>7</v>
      </c>
      <c r="E68" s="4">
        <v>2</v>
      </c>
      <c r="F68" s="5">
        <v>16</v>
      </c>
      <c r="G68" s="5">
        <v>32</v>
      </c>
    </row>
    <row r="69" spans="1:7" ht="29.25" customHeight="1">
      <c r="A69" s="3"/>
      <c r="B69" s="114"/>
      <c r="C69" s="6" t="s">
        <v>792</v>
      </c>
      <c r="D69" s="2" t="s">
        <v>7</v>
      </c>
      <c r="E69" s="4">
        <v>2</v>
      </c>
      <c r="F69" s="5">
        <v>60.12</v>
      </c>
      <c r="G69" s="5">
        <v>120.24</v>
      </c>
    </row>
    <row r="70" spans="1:7" ht="29.25" customHeight="1">
      <c r="A70" s="3"/>
      <c r="B70" s="114"/>
      <c r="C70" s="6" t="s">
        <v>793</v>
      </c>
      <c r="D70" s="2" t="s">
        <v>7</v>
      </c>
      <c r="E70" s="4">
        <v>1</v>
      </c>
      <c r="F70" s="5">
        <v>206</v>
      </c>
      <c r="G70" s="5">
        <v>206</v>
      </c>
    </row>
    <row r="71" spans="1:7" ht="29.25" customHeight="1">
      <c r="A71" s="3"/>
      <c r="B71" s="114"/>
      <c r="C71" s="6" t="s">
        <v>794</v>
      </c>
      <c r="D71" s="2" t="s">
        <v>7</v>
      </c>
      <c r="E71" s="4">
        <v>1</v>
      </c>
      <c r="F71" s="5">
        <v>110</v>
      </c>
      <c r="G71" s="5">
        <v>110</v>
      </c>
    </row>
    <row r="72" spans="1:7" ht="29.25" customHeight="1">
      <c r="A72" s="3"/>
      <c r="B72" s="114"/>
      <c r="C72" s="6" t="s">
        <v>795</v>
      </c>
      <c r="D72" s="2" t="s">
        <v>7</v>
      </c>
      <c r="E72" s="4">
        <v>10</v>
      </c>
      <c r="F72" s="5">
        <v>31</v>
      </c>
      <c r="G72" s="5">
        <v>310</v>
      </c>
    </row>
    <row r="73" spans="1:7" ht="29.25" customHeight="1">
      <c r="A73" s="3"/>
      <c r="B73" s="114"/>
      <c r="C73" s="6" t="s">
        <v>800</v>
      </c>
      <c r="D73" s="2" t="s">
        <v>7</v>
      </c>
      <c r="E73" s="4">
        <v>3</v>
      </c>
      <c r="F73" s="5">
        <v>128</v>
      </c>
      <c r="G73" s="5">
        <v>384</v>
      </c>
    </row>
    <row r="74" spans="1:7" ht="29.25" customHeight="1">
      <c r="A74" s="3"/>
      <c r="B74" s="114"/>
      <c r="C74" s="6" t="s">
        <v>799</v>
      </c>
      <c r="D74" s="2" t="s">
        <v>7</v>
      </c>
      <c r="E74" s="4">
        <v>1</v>
      </c>
      <c r="F74" s="5">
        <v>197</v>
      </c>
      <c r="G74" s="5">
        <v>197</v>
      </c>
    </row>
    <row r="75" spans="1:7" ht="29.25" customHeight="1">
      <c r="A75" s="3"/>
      <c r="B75" s="114"/>
      <c r="C75" s="6" t="s">
        <v>796</v>
      </c>
      <c r="D75" s="2" t="s">
        <v>7</v>
      </c>
      <c r="E75" s="4">
        <v>1</v>
      </c>
      <c r="F75" s="5">
        <v>254</v>
      </c>
      <c r="G75" s="5">
        <v>254</v>
      </c>
    </row>
    <row r="76" spans="1:7">
      <c r="A76" s="3"/>
      <c r="B76" s="114"/>
      <c r="C76" s="2" t="s">
        <v>797</v>
      </c>
      <c r="D76" s="2" t="s">
        <v>7</v>
      </c>
      <c r="E76" s="4">
        <v>1</v>
      </c>
      <c r="F76" s="5">
        <v>157</v>
      </c>
      <c r="G76" s="5">
        <v>157</v>
      </c>
    </row>
    <row r="77" spans="1:7">
      <c r="A77" s="3"/>
      <c r="B77" s="114"/>
      <c r="C77" s="2" t="s">
        <v>798</v>
      </c>
      <c r="D77" s="2" t="s">
        <v>7</v>
      </c>
      <c r="E77" s="4">
        <v>1</v>
      </c>
      <c r="F77" s="5">
        <v>245</v>
      </c>
      <c r="G77" s="5">
        <v>245</v>
      </c>
    </row>
    <row r="78" spans="1:7">
      <c r="A78" s="3"/>
      <c r="B78" s="114"/>
      <c r="C78" s="2" t="s">
        <v>802</v>
      </c>
      <c r="D78" s="2" t="s">
        <v>7</v>
      </c>
      <c r="E78" s="4">
        <v>1</v>
      </c>
      <c r="F78" s="5">
        <v>17520</v>
      </c>
      <c r="G78" s="5">
        <v>17520</v>
      </c>
    </row>
    <row r="79" spans="1:7">
      <c r="A79" s="3"/>
      <c r="B79" s="114"/>
      <c r="C79" s="2" t="s">
        <v>803</v>
      </c>
      <c r="D79" s="2" t="s">
        <v>7</v>
      </c>
      <c r="E79" s="4">
        <v>1</v>
      </c>
      <c r="F79" s="5">
        <v>3069.96</v>
      </c>
      <c r="G79" s="5">
        <v>3069.96</v>
      </c>
    </row>
    <row r="80" spans="1:7">
      <c r="A80" s="3"/>
      <c r="B80" s="115"/>
      <c r="C80" s="2" t="s">
        <v>804</v>
      </c>
      <c r="D80" s="2" t="s">
        <v>7</v>
      </c>
      <c r="E80" s="4">
        <v>1</v>
      </c>
      <c r="F80" s="5">
        <v>37165.68</v>
      </c>
      <c r="G80" s="5">
        <v>37165.68</v>
      </c>
    </row>
    <row r="81" spans="1:7">
      <c r="A81" s="8"/>
      <c r="B81" s="9"/>
      <c r="C81" s="9" t="s">
        <v>8</v>
      </c>
      <c r="D81" s="9"/>
      <c r="E81" s="10"/>
      <c r="F81" s="11"/>
      <c r="G81" s="11">
        <f>SUM(G64:G80)</f>
        <v>331385.54000000004</v>
      </c>
    </row>
    <row r="82" spans="1:7" s="17" customFormat="1" ht="45">
      <c r="A82" s="12"/>
      <c r="B82" s="113" t="s">
        <v>639</v>
      </c>
      <c r="C82" s="6" t="s">
        <v>731</v>
      </c>
      <c r="D82" s="2" t="s">
        <v>7</v>
      </c>
      <c r="E82" s="4">
        <v>4</v>
      </c>
      <c r="F82" s="5">
        <v>65086.78</v>
      </c>
      <c r="G82" s="5">
        <v>260347.12</v>
      </c>
    </row>
    <row r="83" spans="1:7">
      <c r="A83" s="3"/>
      <c r="B83" s="114"/>
      <c r="C83" s="2" t="s">
        <v>739</v>
      </c>
      <c r="D83" s="2" t="s">
        <v>7</v>
      </c>
      <c r="E83" s="4">
        <v>5</v>
      </c>
      <c r="F83" s="5">
        <v>220.59</v>
      </c>
      <c r="G83" s="5">
        <v>1102.95</v>
      </c>
    </row>
    <row r="84" spans="1:7" s="17" customFormat="1">
      <c r="A84" s="12"/>
      <c r="B84" s="114"/>
      <c r="C84" s="2" t="s">
        <v>724</v>
      </c>
      <c r="D84" s="2" t="s">
        <v>7</v>
      </c>
      <c r="E84" s="15">
        <v>100</v>
      </c>
      <c r="F84" s="14">
        <v>1824</v>
      </c>
      <c r="G84" s="14">
        <v>182400</v>
      </c>
    </row>
    <row r="85" spans="1:7" s="17" customFormat="1">
      <c r="A85" s="12"/>
      <c r="B85" s="114"/>
      <c r="C85" s="2" t="s">
        <v>783</v>
      </c>
      <c r="D85" s="2" t="s">
        <v>7</v>
      </c>
      <c r="E85" s="4">
        <v>1</v>
      </c>
      <c r="F85" s="5">
        <v>5000</v>
      </c>
      <c r="G85" s="5">
        <v>5000</v>
      </c>
    </row>
    <row r="86" spans="1:7" ht="29.25" customHeight="1">
      <c r="A86" s="3"/>
      <c r="B86" s="114"/>
      <c r="C86" s="6" t="s">
        <v>790</v>
      </c>
      <c r="D86" s="2" t="s">
        <v>7</v>
      </c>
      <c r="E86" s="4">
        <v>20</v>
      </c>
      <c r="F86" s="5">
        <v>206</v>
      </c>
      <c r="G86" s="5">
        <v>4120</v>
      </c>
    </row>
    <row r="87" spans="1:7" ht="29.25" customHeight="1">
      <c r="A87" s="3"/>
      <c r="B87" s="114"/>
      <c r="C87" s="6" t="s">
        <v>791</v>
      </c>
      <c r="D87" s="2" t="s">
        <v>7</v>
      </c>
      <c r="E87" s="4">
        <v>2</v>
      </c>
      <c r="F87" s="5">
        <v>16</v>
      </c>
      <c r="G87" s="5">
        <v>32</v>
      </c>
    </row>
    <row r="88" spans="1:7" ht="29.25" customHeight="1">
      <c r="A88" s="3"/>
      <c r="B88" s="114"/>
      <c r="C88" s="6" t="s">
        <v>792</v>
      </c>
      <c r="D88" s="2" t="s">
        <v>7</v>
      </c>
      <c r="E88" s="4">
        <v>2</v>
      </c>
      <c r="F88" s="5">
        <v>60.12</v>
      </c>
      <c r="G88" s="5">
        <v>120.24</v>
      </c>
    </row>
    <row r="89" spans="1:7" ht="29.25" customHeight="1">
      <c r="A89" s="3"/>
      <c r="B89" s="114"/>
      <c r="C89" s="6" t="s">
        <v>793</v>
      </c>
      <c r="D89" s="2" t="s">
        <v>7</v>
      </c>
      <c r="E89" s="4">
        <v>1</v>
      </c>
      <c r="F89" s="5">
        <v>206</v>
      </c>
      <c r="G89" s="5">
        <v>206</v>
      </c>
    </row>
    <row r="90" spans="1:7" ht="29.25" customHeight="1">
      <c r="A90" s="3"/>
      <c r="B90" s="114"/>
      <c r="C90" s="6" t="s">
        <v>794</v>
      </c>
      <c r="D90" s="2" t="s">
        <v>7</v>
      </c>
      <c r="E90" s="4">
        <v>1</v>
      </c>
      <c r="F90" s="5">
        <v>110</v>
      </c>
      <c r="G90" s="5">
        <v>110</v>
      </c>
    </row>
    <row r="91" spans="1:7" ht="29.25" customHeight="1">
      <c r="A91" s="3"/>
      <c r="B91" s="114"/>
      <c r="C91" s="6" t="s">
        <v>795</v>
      </c>
      <c r="D91" s="2" t="s">
        <v>7</v>
      </c>
      <c r="E91" s="4">
        <v>10</v>
      </c>
      <c r="F91" s="5">
        <v>31</v>
      </c>
      <c r="G91" s="5">
        <v>310</v>
      </c>
    </row>
    <row r="92" spans="1:7" ht="29.25" customHeight="1">
      <c r="A92" s="3"/>
      <c r="B92" s="114"/>
      <c r="C92" s="6" t="s">
        <v>800</v>
      </c>
      <c r="D92" s="2" t="s">
        <v>7</v>
      </c>
      <c r="E92" s="4">
        <v>3</v>
      </c>
      <c r="F92" s="5">
        <v>128</v>
      </c>
      <c r="G92" s="5">
        <v>384</v>
      </c>
    </row>
    <row r="93" spans="1:7" ht="29.25" customHeight="1">
      <c r="A93" s="3"/>
      <c r="B93" s="114"/>
      <c r="C93" s="6" t="s">
        <v>799</v>
      </c>
      <c r="D93" s="2" t="s">
        <v>7</v>
      </c>
      <c r="E93" s="4">
        <v>1</v>
      </c>
      <c r="F93" s="5">
        <v>197</v>
      </c>
      <c r="G93" s="5">
        <v>197</v>
      </c>
    </row>
    <row r="94" spans="1:7" ht="29.25" customHeight="1">
      <c r="A94" s="3"/>
      <c r="B94" s="114"/>
      <c r="C94" s="6" t="s">
        <v>796</v>
      </c>
      <c r="D94" s="2" t="s">
        <v>7</v>
      </c>
      <c r="E94" s="4">
        <v>1</v>
      </c>
      <c r="F94" s="5">
        <v>254</v>
      </c>
      <c r="G94" s="5">
        <v>254</v>
      </c>
    </row>
    <row r="95" spans="1:7">
      <c r="A95" s="3"/>
      <c r="B95" s="114"/>
      <c r="C95" s="2" t="s">
        <v>797</v>
      </c>
      <c r="D95" s="2" t="s">
        <v>7</v>
      </c>
      <c r="E95" s="4">
        <v>1</v>
      </c>
      <c r="F95" s="5">
        <v>157</v>
      </c>
      <c r="G95" s="5">
        <v>157</v>
      </c>
    </row>
    <row r="96" spans="1:7" ht="30">
      <c r="A96" s="3"/>
      <c r="B96" s="114"/>
      <c r="C96" s="6" t="s">
        <v>801</v>
      </c>
      <c r="D96" s="2" t="s">
        <v>7</v>
      </c>
      <c r="E96" s="4">
        <v>1</v>
      </c>
      <c r="F96" s="5">
        <v>124</v>
      </c>
      <c r="G96" s="5">
        <v>124</v>
      </c>
    </row>
    <row r="97" spans="1:7">
      <c r="A97" s="3"/>
      <c r="B97" s="114"/>
      <c r="C97" s="2" t="s">
        <v>802</v>
      </c>
      <c r="D97" s="2" t="s">
        <v>7</v>
      </c>
      <c r="E97" s="4">
        <v>1</v>
      </c>
      <c r="F97" s="5">
        <v>17520</v>
      </c>
      <c r="G97" s="5">
        <v>17520</v>
      </c>
    </row>
    <row r="98" spans="1:7">
      <c r="A98" s="3"/>
      <c r="B98" s="114"/>
      <c r="C98" s="2" t="s">
        <v>803</v>
      </c>
      <c r="D98" s="2" t="s">
        <v>7</v>
      </c>
      <c r="E98" s="4">
        <v>1</v>
      </c>
      <c r="F98" s="5">
        <v>3069.96</v>
      </c>
      <c r="G98" s="5">
        <v>3069.96</v>
      </c>
    </row>
    <row r="99" spans="1:7">
      <c r="A99" s="3"/>
      <c r="B99" s="115"/>
      <c r="C99" s="2" t="s">
        <v>804</v>
      </c>
      <c r="D99" s="2" t="s">
        <v>7</v>
      </c>
      <c r="E99" s="4">
        <v>1</v>
      </c>
      <c r="F99" s="5">
        <v>37165.68</v>
      </c>
      <c r="G99" s="5">
        <v>37165.68</v>
      </c>
    </row>
    <row r="100" spans="1:7">
      <c r="A100" s="8"/>
      <c r="B100" s="9"/>
      <c r="C100" s="9" t="s">
        <v>8</v>
      </c>
      <c r="D100" s="9"/>
      <c r="E100" s="10"/>
      <c r="F100" s="11"/>
      <c r="G100" s="11">
        <f>SUM(G82:G99)</f>
        <v>512619.95</v>
      </c>
    </row>
    <row r="101" spans="1:7" s="17" customFormat="1" ht="45">
      <c r="A101" s="12"/>
      <c r="B101" s="113" t="s">
        <v>640</v>
      </c>
      <c r="C101" s="6" t="s">
        <v>731</v>
      </c>
      <c r="D101" s="2" t="s">
        <v>7</v>
      </c>
      <c r="E101" s="4">
        <v>2</v>
      </c>
      <c r="F101" s="5">
        <v>65086.78</v>
      </c>
      <c r="G101" s="5">
        <v>130173.56</v>
      </c>
    </row>
    <row r="102" spans="1:7">
      <c r="A102" s="3"/>
      <c r="B102" s="114"/>
      <c r="C102" s="2" t="s">
        <v>739</v>
      </c>
      <c r="D102" s="2" t="s">
        <v>7</v>
      </c>
      <c r="E102" s="4">
        <v>3</v>
      </c>
      <c r="F102" s="5">
        <v>220.59</v>
      </c>
      <c r="G102" s="5">
        <v>661.77</v>
      </c>
    </row>
    <row r="103" spans="1:7">
      <c r="A103" s="12"/>
      <c r="B103" s="114"/>
      <c r="C103" s="2" t="s">
        <v>9</v>
      </c>
      <c r="D103" s="2" t="s">
        <v>7</v>
      </c>
      <c r="E103" s="15">
        <v>1</v>
      </c>
      <c r="F103" s="14">
        <v>54812.5</v>
      </c>
      <c r="G103" s="14">
        <v>54812.5</v>
      </c>
    </row>
    <row r="104" spans="1:7" ht="29.25" customHeight="1">
      <c r="A104" s="3"/>
      <c r="B104" s="114"/>
      <c r="C104" s="6" t="s">
        <v>790</v>
      </c>
      <c r="D104" s="2" t="s">
        <v>7</v>
      </c>
      <c r="E104" s="4">
        <v>12</v>
      </c>
      <c r="F104" s="5">
        <v>206</v>
      </c>
      <c r="G104" s="5">
        <v>2472</v>
      </c>
    </row>
    <row r="105" spans="1:7" ht="29.25" customHeight="1">
      <c r="A105" s="3"/>
      <c r="B105" s="114"/>
      <c r="C105" s="6" t="s">
        <v>791</v>
      </c>
      <c r="D105" s="2" t="s">
        <v>7</v>
      </c>
      <c r="E105" s="4">
        <v>2</v>
      </c>
      <c r="F105" s="5">
        <v>16</v>
      </c>
      <c r="G105" s="5">
        <v>32</v>
      </c>
    </row>
    <row r="106" spans="1:7" ht="29.25" customHeight="1">
      <c r="A106" s="3"/>
      <c r="B106" s="114"/>
      <c r="C106" s="6" t="s">
        <v>792</v>
      </c>
      <c r="D106" s="2" t="s">
        <v>7</v>
      </c>
      <c r="E106" s="4">
        <v>2</v>
      </c>
      <c r="F106" s="5">
        <v>60.12</v>
      </c>
      <c r="G106" s="5">
        <v>120.24</v>
      </c>
    </row>
    <row r="107" spans="1:7" ht="29.25" customHeight="1">
      <c r="A107" s="3"/>
      <c r="B107" s="114"/>
      <c r="C107" s="6" t="s">
        <v>793</v>
      </c>
      <c r="D107" s="2" t="s">
        <v>7</v>
      </c>
      <c r="E107" s="4">
        <v>1</v>
      </c>
      <c r="F107" s="5">
        <v>206</v>
      </c>
      <c r="G107" s="5">
        <v>206</v>
      </c>
    </row>
    <row r="108" spans="1:7" ht="29.25" customHeight="1">
      <c r="A108" s="3"/>
      <c r="B108" s="114"/>
      <c r="C108" s="6" t="s">
        <v>794</v>
      </c>
      <c r="D108" s="2" t="s">
        <v>7</v>
      </c>
      <c r="E108" s="4">
        <v>1</v>
      </c>
      <c r="F108" s="5">
        <v>110</v>
      </c>
      <c r="G108" s="5">
        <v>110</v>
      </c>
    </row>
    <row r="109" spans="1:7" ht="29.25" customHeight="1">
      <c r="A109" s="3"/>
      <c r="B109" s="114"/>
      <c r="C109" s="6" t="s">
        <v>795</v>
      </c>
      <c r="D109" s="2" t="s">
        <v>7</v>
      </c>
      <c r="E109" s="4">
        <v>10</v>
      </c>
      <c r="F109" s="5">
        <v>31</v>
      </c>
      <c r="G109" s="5">
        <v>310</v>
      </c>
    </row>
    <row r="110" spans="1:7" ht="29.25" customHeight="1">
      <c r="A110" s="3"/>
      <c r="B110" s="114"/>
      <c r="C110" s="6" t="s">
        <v>800</v>
      </c>
      <c r="D110" s="2" t="s">
        <v>7</v>
      </c>
      <c r="E110" s="4">
        <v>3</v>
      </c>
      <c r="F110" s="5">
        <v>128</v>
      </c>
      <c r="G110" s="5">
        <v>384</v>
      </c>
    </row>
    <row r="111" spans="1:7" ht="29.25" customHeight="1">
      <c r="A111" s="3"/>
      <c r="B111" s="114"/>
      <c r="C111" s="6" t="s">
        <v>799</v>
      </c>
      <c r="D111" s="2" t="s">
        <v>7</v>
      </c>
      <c r="E111" s="4">
        <v>1</v>
      </c>
      <c r="F111" s="5">
        <v>197</v>
      </c>
      <c r="G111" s="5">
        <v>197</v>
      </c>
    </row>
    <row r="112" spans="1:7" ht="29.25" customHeight="1">
      <c r="A112" s="3"/>
      <c r="B112" s="114"/>
      <c r="C112" s="6" t="s">
        <v>796</v>
      </c>
      <c r="D112" s="2" t="s">
        <v>7</v>
      </c>
      <c r="E112" s="4">
        <v>1</v>
      </c>
      <c r="F112" s="5">
        <v>254</v>
      </c>
      <c r="G112" s="5">
        <v>254</v>
      </c>
    </row>
    <row r="113" spans="1:7">
      <c r="A113" s="3"/>
      <c r="B113" s="114"/>
      <c r="C113" s="2" t="s">
        <v>797</v>
      </c>
      <c r="D113" s="2" t="s">
        <v>7</v>
      </c>
      <c r="E113" s="4">
        <v>1</v>
      </c>
      <c r="F113" s="5">
        <v>157</v>
      </c>
      <c r="G113" s="5">
        <v>157</v>
      </c>
    </row>
    <row r="114" spans="1:7">
      <c r="A114" s="3"/>
      <c r="B114" s="114"/>
      <c r="C114" s="2" t="s">
        <v>798</v>
      </c>
      <c r="D114" s="2" t="s">
        <v>7</v>
      </c>
      <c r="E114" s="4">
        <v>1</v>
      </c>
      <c r="F114" s="5">
        <v>245</v>
      </c>
      <c r="G114" s="5">
        <v>245</v>
      </c>
    </row>
    <row r="115" spans="1:7">
      <c r="A115" s="3"/>
      <c r="B115" s="114"/>
      <c r="C115" s="2" t="s">
        <v>802</v>
      </c>
      <c r="D115" s="2" t="s">
        <v>7</v>
      </c>
      <c r="E115" s="4">
        <v>1</v>
      </c>
      <c r="F115" s="5">
        <v>17520</v>
      </c>
      <c r="G115" s="5">
        <v>17520</v>
      </c>
    </row>
    <row r="116" spans="1:7">
      <c r="A116" s="3"/>
      <c r="B116" s="114"/>
      <c r="C116" s="2" t="s">
        <v>803</v>
      </c>
      <c r="D116" s="2" t="s">
        <v>7</v>
      </c>
      <c r="E116" s="4">
        <v>1</v>
      </c>
      <c r="F116" s="5">
        <v>3069.96</v>
      </c>
      <c r="G116" s="5">
        <v>3069.96</v>
      </c>
    </row>
    <row r="117" spans="1:7">
      <c r="A117" s="3"/>
      <c r="B117" s="115"/>
      <c r="C117" s="2" t="s">
        <v>804</v>
      </c>
      <c r="D117" s="2" t="s">
        <v>7</v>
      </c>
      <c r="E117" s="4">
        <v>1</v>
      </c>
      <c r="F117" s="5">
        <v>37165.68</v>
      </c>
      <c r="G117" s="5">
        <v>37165.68</v>
      </c>
    </row>
    <row r="118" spans="1:7">
      <c r="A118" s="8"/>
      <c r="B118" s="9"/>
      <c r="C118" s="9" t="s">
        <v>8</v>
      </c>
      <c r="D118" s="9"/>
      <c r="E118" s="10"/>
      <c r="F118" s="11"/>
      <c r="G118" s="11">
        <f>SUM(G101:G117)</f>
        <v>247890.71</v>
      </c>
    </row>
    <row r="119" spans="1:7" s="17" customFormat="1" ht="45">
      <c r="A119" s="12"/>
      <c r="B119" s="113" t="s">
        <v>641</v>
      </c>
      <c r="C119" s="6" t="s">
        <v>731</v>
      </c>
      <c r="D119" s="2" t="s">
        <v>7</v>
      </c>
      <c r="E119" s="4">
        <v>3</v>
      </c>
      <c r="F119" s="5">
        <v>65086.78</v>
      </c>
      <c r="G119" s="5">
        <v>195260.34</v>
      </c>
    </row>
    <row r="120" spans="1:7">
      <c r="A120" s="3"/>
      <c r="B120" s="114"/>
      <c r="C120" s="2" t="s">
        <v>739</v>
      </c>
      <c r="D120" s="2" t="s">
        <v>7</v>
      </c>
      <c r="E120" s="4">
        <v>5</v>
      </c>
      <c r="F120" s="5">
        <v>220.59</v>
      </c>
      <c r="G120" s="5">
        <v>1102.95</v>
      </c>
    </row>
    <row r="121" spans="1:7" ht="29.25" customHeight="1">
      <c r="A121" s="3"/>
      <c r="B121" s="114"/>
      <c r="C121" s="6" t="s">
        <v>790</v>
      </c>
      <c r="D121" s="2" t="s">
        <v>7</v>
      </c>
      <c r="E121" s="4">
        <v>20</v>
      </c>
      <c r="F121" s="5">
        <v>206</v>
      </c>
      <c r="G121" s="5">
        <v>4120</v>
      </c>
    </row>
    <row r="122" spans="1:7" ht="29.25" customHeight="1">
      <c r="A122" s="3"/>
      <c r="B122" s="114"/>
      <c r="C122" s="6" t="s">
        <v>791</v>
      </c>
      <c r="D122" s="2" t="s">
        <v>7</v>
      </c>
      <c r="E122" s="4">
        <v>2</v>
      </c>
      <c r="F122" s="5">
        <v>16</v>
      </c>
      <c r="G122" s="5">
        <v>32</v>
      </c>
    </row>
    <row r="123" spans="1:7" ht="29.25" customHeight="1">
      <c r="A123" s="3"/>
      <c r="B123" s="114"/>
      <c r="C123" s="6" t="s">
        <v>792</v>
      </c>
      <c r="D123" s="2" t="s">
        <v>7</v>
      </c>
      <c r="E123" s="4">
        <v>2</v>
      </c>
      <c r="F123" s="5">
        <v>60.12</v>
      </c>
      <c r="G123" s="5">
        <v>120.24</v>
      </c>
    </row>
    <row r="124" spans="1:7" ht="29.25" customHeight="1">
      <c r="A124" s="3"/>
      <c r="B124" s="114"/>
      <c r="C124" s="6" t="s">
        <v>793</v>
      </c>
      <c r="D124" s="2" t="s">
        <v>7</v>
      </c>
      <c r="E124" s="4">
        <v>1</v>
      </c>
      <c r="F124" s="5">
        <v>206</v>
      </c>
      <c r="G124" s="5">
        <v>206</v>
      </c>
    </row>
    <row r="125" spans="1:7" ht="29.25" customHeight="1">
      <c r="A125" s="3"/>
      <c r="B125" s="114"/>
      <c r="C125" s="6" t="s">
        <v>794</v>
      </c>
      <c r="D125" s="2" t="s">
        <v>7</v>
      </c>
      <c r="E125" s="4">
        <v>1</v>
      </c>
      <c r="F125" s="5">
        <v>110</v>
      </c>
      <c r="G125" s="5">
        <v>110</v>
      </c>
    </row>
    <row r="126" spans="1:7" ht="29.25" customHeight="1">
      <c r="A126" s="3"/>
      <c r="B126" s="114"/>
      <c r="C126" s="6" t="s">
        <v>795</v>
      </c>
      <c r="D126" s="2" t="s">
        <v>7</v>
      </c>
      <c r="E126" s="4">
        <v>10</v>
      </c>
      <c r="F126" s="5">
        <v>31</v>
      </c>
      <c r="G126" s="5">
        <v>310</v>
      </c>
    </row>
    <row r="127" spans="1:7" ht="29.25" customHeight="1">
      <c r="A127" s="3"/>
      <c r="B127" s="114"/>
      <c r="C127" s="6" t="s">
        <v>800</v>
      </c>
      <c r="D127" s="2" t="s">
        <v>7</v>
      </c>
      <c r="E127" s="4">
        <v>3</v>
      </c>
      <c r="F127" s="5">
        <v>128</v>
      </c>
      <c r="G127" s="5">
        <v>384</v>
      </c>
    </row>
    <row r="128" spans="1:7" ht="29.25" customHeight="1">
      <c r="A128" s="3"/>
      <c r="B128" s="114"/>
      <c r="C128" s="6" t="s">
        <v>799</v>
      </c>
      <c r="D128" s="2" t="s">
        <v>7</v>
      </c>
      <c r="E128" s="4">
        <v>1</v>
      </c>
      <c r="F128" s="5">
        <v>197</v>
      </c>
      <c r="G128" s="5">
        <v>197</v>
      </c>
    </row>
    <row r="129" spans="1:7" ht="29.25" customHeight="1">
      <c r="A129" s="3"/>
      <c r="B129" s="114"/>
      <c r="C129" s="6" t="s">
        <v>796</v>
      </c>
      <c r="D129" s="2" t="s">
        <v>7</v>
      </c>
      <c r="E129" s="4">
        <v>1</v>
      </c>
      <c r="F129" s="5">
        <v>254</v>
      </c>
      <c r="G129" s="5">
        <v>254</v>
      </c>
    </row>
    <row r="130" spans="1:7">
      <c r="A130" s="3"/>
      <c r="B130" s="114"/>
      <c r="C130" s="2" t="s">
        <v>797</v>
      </c>
      <c r="D130" s="2" t="s">
        <v>7</v>
      </c>
      <c r="E130" s="4">
        <v>1</v>
      </c>
      <c r="F130" s="5">
        <v>157</v>
      </c>
      <c r="G130" s="5">
        <v>157</v>
      </c>
    </row>
    <row r="131" spans="1:7">
      <c r="A131" s="3"/>
      <c r="B131" s="114"/>
      <c r="C131" s="2" t="s">
        <v>798</v>
      </c>
      <c r="D131" s="2" t="s">
        <v>7</v>
      </c>
      <c r="E131" s="4">
        <v>1</v>
      </c>
      <c r="F131" s="5">
        <v>245</v>
      </c>
      <c r="G131" s="5">
        <v>245</v>
      </c>
    </row>
    <row r="132" spans="1:7">
      <c r="A132" s="3"/>
      <c r="B132" s="114"/>
      <c r="C132" s="2" t="s">
        <v>802</v>
      </c>
      <c r="D132" s="2" t="s">
        <v>7</v>
      </c>
      <c r="E132" s="4">
        <v>1</v>
      </c>
      <c r="F132" s="5">
        <v>17520</v>
      </c>
      <c r="G132" s="5">
        <v>17520</v>
      </c>
    </row>
    <row r="133" spans="1:7">
      <c r="A133" s="3"/>
      <c r="B133" s="114"/>
      <c r="C133" s="2" t="s">
        <v>803</v>
      </c>
      <c r="D133" s="2" t="s">
        <v>7</v>
      </c>
      <c r="E133" s="4">
        <v>1</v>
      </c>
      <c r="F133" s="5">
        <v>3069.96</v>
      </c>
      <c r="G133" s="5">
        <v>3069.96</v>
      </c>
    </row>
    <row r="134" spans="1:7">
      <c r="A134" s="3"/>
      <c r="B134" s="115"/>
      <c r="C134" s="2" t="s">
        <v>804</v>
      </c>
      <c r="D134" s="2" t="s">
        <v>7</v>
      </c>
      <c r="E134" s="4">
        <v>1</v>
      </c>
      <c r="F134" s="5">
        <v>37165.68</v>
      </c>
      <c r="G134" s="5">
        <v>37165.68</v>
      </c>
    </row>
    <row r="135" spans="1:7">
      <c r="A135" s="8"/>
      <c r="B135" s="9"/>
      <c r="C135" s="9" t="s">
        <v>8</v>
      </c>
      <c r="D135" s="9"/>
      <c r="E135" s="10"/>
      <c r="F135" s="11"/>
      <c r="G135" s="11">
        <f>SUM(G119:G134)</f>
        <v>260254.16999999998</v>
      </c>
    </row>
    <row r="136" spans="1:7" s="17" customFormat="1" ht="45">
      <c r="A136" s="12"/>
      <c r="B136" s="113" t="s">
        <v>642</v>
      </c>
      <c r="C136" s="6" t="s">
        <v>731</v>
      </c>
      <c r="D136" s="2" t="s">
        <v>7</v>
      </c>
      <c r="E136" s="4">
        <v>3</v>
      </c>
      <c r="F136" s="5">
        <v>65086.78</v>
      </c>
      <c r="G136" s="5">
        <v>195260.34</v>
      </c>
    </row>
    <row r="137" spans="1:7">
      <c r="A137" s="3"/>
      <c r="B137" s="114"/>
      <c r="C137" s="2" t="s">
        <v>739</v>
      </c>
      <c r="D137" s="2" t="s">
        <v>7</v>
      </c>
      <c r="E137" s="4">
        <v>6</v>
      </c>
      <c r="F137" s="5">
        <v>220.59</v>
      </c>
      <c r="G137" s="5">
        <v>1323.54</v>
      </c>
    </row>
    <row r="138" spans="1:7" s="17" customFormat="1">
      <c r="A138" s="12"/>
      <c r="B138" s="114"/>
      <c r="C138" s="13" t="s">
        <v>749</v>
      </c>
      <c r="D138" s="2" t="s">
        <v>7</v>
      </c>
      <c r="E138" s="15">
        <v>8</v>
      </c>
      <c r="F138" s="14">
        <v>11.9</v>
      </c>
      <c r="G138" s="14">
        <v>95.2</v>
      </c>
    </row>
    <row r="139" spans="1:7" s="17" customFormat="1">
      <c r="A139" s="12"/>
      <c r="B139" s="114"/>
      <c r="C139" s="13" t="s">
        <v>750</v>
      </c>
      <c r="D139" s="2" t="s">
        <v>7</v>
      </c>
      <c r="E139" s="15">
        <v>9</v>
      </c>
      <c r="F139" s="14">
        <v>104</v>
      </c>
      <c r="G139" s="14">
        <v>936</v>
      </c>
    </row>
    <row r="140" spans="1:7" s="17" customFormat="1">
      <c r="A140" s="12"/>
      <c r="B140" s="114"/>
      <c r="C140" s="13" t="s">
        <v>751</v>
      </c>
      <c r="D140" s="2" t="s">
        <v>7</v>
      </c>
      <c r="E140" s="15">
        <v>21</v>
      </c>
      <c r="F140" s="14">
        <v>5.7</v>
      </c>
      <c r="G140" s="14">
        <v>119.7</v>
      </c>
    </row>
    <row r="141" spans="1:7" s="17" customFormat="1">
      <c r="A141" s="12"/>
      <c r="B141" s="114"/>
      <c r="C141" s="13" t="s">
        <v>752</v>
      </c>
      <c r="D141" s="2" t="s">
        <v>244</v>
      </c>
      <c r="E141" s="15">
        <v>4</v>
      </c>
      <c r="F141" s="14">
        <v>31.5</v>
      </c>
      <c r="G141" s="14">
        <v>126</v>
      </c>
    </row>
    <row r="142" spans="1:7" s="17" customFormat="1">
      <c r="A142" s="12"/>
      <c r="B142" s="114"/>
      <c r="C142" s="13" t="s">
        <v>753</v>
      </c>
      <c r="D142" s="2" t="s">
        <v>7</v>
      </c>
      <c r="E142" s="15">
        <v>4</v>
      </c>
      <c r="F142" s="14">
        <v>50</v>
      </c>
      <c r="G142" s="14">
        <v>200</v>
      </c>
    </row>
    <row r="143" spans="1:7" s="17" customFormat="1">
      <c r="A143" s="12"/>
      <c r="B143" s="114"/>
      <c r="C143" s="13" t="s">
        <v>754</v>
      </c>
      <c r="D143" s="2" t="s">
        <v>356</v>
      </c>
      <c r="E143" s="15">
        <v>1</v>
      </c>
      <c r="F143" s="14">
        <v>350</v>
      </c>
      <c r="G143" s="14">
        <v>350</v>
      </c>
    </row>
    <row r="144" spans="1:7" s="17" customFormat="1">
      <c r="A144" s="12"/>
      <c r="B144" s="114"/>
      <c r="C144" s="13" t="s">
        <v>755</v>
      </c>
      <c r="D144" s="2" t="s">
        <v>76</v>
      </c>
      <c r="E144" s="15">
        <v>1</v>
      </c>
      <c r="F144" s="14">
        <v>210</v>
      </c>
      <c r="G144" s="14">
        <v>210</v>
      </c>
    </row>
    <row r="145" spans="1:7" s="17" customFormat="1">
      <c r="A145" s="12"/>
      <c r="B145" s="114"/>
      <c r="C145" s="13" t="s">
        <v>756</v>
      </c>
      <c r="D145" s="2" t="s">
        <v>244</v>
      </c>
      <c r="E145" s="15">
        <v>4</v>
      </c>
      <c r="F145" s="14">
        <v>137.5</v>
      </c>
      <c r="G145" s="14">
        <v>550</v>
      </c>
    </row>
    <row r="146" spans="1:7" s="17" customFormat="1">
      <c r="A146" s="12"/>
      <c r="B146" s="114"/>
      <c r="C146" s="13" t="s">
        <v>757</v>
      </c>
      <c r="D146" s="2" t="s">
        <v>7</v>
      </c>
      <c r="E146" s="15">
        <v>1</v>
      </c>
      <c r="F146" s="14">
        <v>57.5</v>
      </c>
      <c r="G146" s="14">
        <v>57.5</v>
      </c>
    </row>
    <row r="147" spans="1:7" s="17" customFormat="1">
      <c r="A147" s="12"/>
      <c r="B147" s="114"/>
      <c r="C147" s="13" t="s">
        <v>758</v>
      </c>
      <c r="D147" s="2" t="s">
        <v>759</v>
      </c>
      <c r="E147" s="15">
        <v>1</v>
      </c>
      <c r="F147" s="14">
        <v>415</v>
      </c>
      <c r="G147" s="14">
        <v>415</v>
      </c>
    </row>
    <row r="148" spans="1:7" s="17" customFormat="1">
      <c r="A148" s="12"/>
      <c r="B148" s="114"/>
      <c r="C148" s="13" t="s">
        <v>760</v>
      </c>
      <c r="D148" s="2" t="s">
        <v>244</v>
      </c>
      <c r="E148" s="15">
        <v>4</v>
      </c>
      <c r="F148" s="14">
        <v>77</v>
      </c>
      <c r="G148" s="14">
        <v>308</v>
      </c>
    </row>
    <row r="149" spans="1:7" s="17" customFormat="1">
      <c r="A149" s="12"/>
      <c r="B149" s="114"/>
      <c r="C149" s="13" t="s">
        <v>761</v>
      </c>
      <c r="D149" s="13" t="s">
        <v>7</v>
      </c>
      <c r="E149" s="15">
        <v>1</v>
      </c>
      <c r="F149" s="14">
        <v>173</v>
      </c>
      <c r="G149" s="14">
        <v>173</v>
      </c>
    </row>
    <row r="150" spans="1:7" ht="29.25" customHeight="1">
      <c r="A150" s="3"/>
      <c r="B150" s="114"/>
      <c r="C150" s="6" t="s">
        <v>790</v>
      </c>
      <c r="D150" s="2" t="s">
        <v>7</v>
      </c>
      <c r="E150" s="4">
        <v>24</v>
      </c>
      <c r="F150" s="5">
        <v>206</v>
      </c>
      <c r="G150" s="5">
        <v>4944</v>
      </c>
    </row>
    <row r="151" spans="1:7" ht="29.25" customHeight="1">
      <c r="A151" s="3"/>
      <c r="B151" s="114"/>
      <c r="C151" s="6" t="s">
        <v>791</v>
      </c>
      <c r="D151" s="2" t="s">
        <v>7</v>
      </c>
      <c r="E151" s="4">
        <v>2</v>
      </c>
      <c r="F151" s="5">
        <v>16</v>
      </c>
      <c r="G151" s="5">
        <v>32</v>
      </c>
    </row>
    <row r="152" spans="1:7" ht="29.25" customHeight="1">
      <c r="A152" s="3"/>
      <c r="B152" s="114"/>
      <c r="C152" s="6" t="s">
        <v>792</v>
      </c>
      <c r="D152" s="2" t="s">
        <v>7</v>
      </c>
      <c r="E152" s="4">
        <v>2</v>
      </c>
      <c r="F152" s="5">
        <v>60.12</v>
      </c>
      <c r="G152" s="5">
        <v>120.24</v>
      </c>
    </row>
    <row r="153" spans="1:7" ht="29.25" customHeight="1">
      <c r="A153" s="3"/>
      <c r="B153" s="114"/>
      <c r="C153" s="6" t="s">
        <v>793</v>
      </c>
      <c r="D153" s="2" t="s">
        <v>7</v>
      </c>
      <c r="E153" s="4">
        <v>1</v>
      </c>
      <c r="F153" s="5">
        <v>206</v>
      </c>
      <c r="G153" s="5">
        <v>206</v>
      </c>
    </row>
    <row r="154" spans="1:7" ht="29.25" customHeight="1">
      <c r="A154" s="3"/>
      <c r="B154" s="114"/>
      <c r="C154" s="6" t="s">
        <v>794</v>
      </c>
      <c r="D154" s="2" t="s">
        <v>7</v>
      </c>
      <c r="E154" s="4">
        <v>1</v>
      </c>
      <c r="F154" s="5">
        <v>110</v>
      </c>
      <c r="G154" s="5">
        <v>110</v>
      </c>
    </row>
    <row r="155" spans="1:7" ht="29.25" customHeight="1">
      <c r="A155" s="3"/>
      <c r="B155" s="114"/>
      <c r="C155" s="6" t="s">
        <v>795</v>
      </c>
      <c r="D155" s="2" t="s">
        <v>7</v>
      </c>
      <c r="E155" s="4">
        <v>10</v>
      </c>
      <c r="F155" s="5">
        <v>31</v>
      </c>
      <c r="G155" s="5">
        <v>310</v>
      </c>
    </row>
    <row r="156" spans="1:7" ht="29.25" customHeight="1">
      <c r="A156" s="3"/>
      <c r="B156" s="114"/>
      <c r="C156" s="6" t="s">
        <v>800</v>
      </c>
      <c r="D156" s="2" t="s">
        <v>7</v>
      </c>
      <c r="E156" s="4">
        <v>3</v>
      </c>
      <c r="F156" s="5">
        <v>128</v>
      </c>
      <c r="G156" s="5">
        <v>384</v>
      </c>
    </row>
    <row r="157" spans="1:7" ht="29.25" customHeight="1">
      <c r="A157" s="3"/>
      <c r="B157" s="114"/>
      <c r="C157" s="6" t="s">
        <v>799</v>
      </c>
      <c r="D157" s="2" t="s">
        <v>7</v>
      </c>
      <c r="E157" s="4">
        <v>1</v>
      </c>
      <c r="F157" s="5">
        <v>197</v>
      </c>
      <c r="G157" s="5">
        <v>197</v>
      </c>
    </row>
    <row r="158" spans="1:7" ht="29.25" customHeight="1">
      <c r="A158" s="3"/>
      <c r="B158" s="114"/>
      <c r="C158" s="6" t="s">
        <v>796</v>
      </c>
      <c r="D158" s="2" t="s">
        <v>7</v>
      </c>
      <c r="E158" s="4">
        <v>1</v>
      </c>
      <c r="F158" s="5">
        <v>254</v>
      </c>
      <c r="G158" s="5">
        <v>254</v>
      </c>
    </row>
    <row r="159" spans="1:7">
      <c r="A159" s="3"/>
      <c r="B159" s="114"/>
      <c r="C159" s="2" t="s">
        <v>797</v>
      </c>
      <c r="D159" s="2" t="s">
        <v>7</v>
      </c>
      <c r="E159" s="4">
        <v>1</v>
      </c>
      <c r="F159" s="5">
        <v>157</v>
      </c>
      <c r="G159" s="5">
        <v>157</v>
      </c>
    </row>
    <row r="160" spans="1:7">
      <c r="A160" s="3"/>
      <c r="B160" s="114"/>
      <c r="C160" s="2" t="s">
        <v>798</v>
      </c>
      <c r="D160" s="2" t="s">
        <v>7</v>
      </c>
      <c r="E160" s="4">
        <v>1</v>
      </c>
      <c r="F160" s="5">
        <v>245</v>
      </c>
      <c r="G160" s="5">
        <v>245</v>
      </c>
    </row>
    <row r="161" spans="1:7">
      <c r="A161" s="3"/>
      <c r="B161" s="114"/>
      <c r="C161" s="2" t="s">
        <v>802</v>
      </c>
      <c r="D161" s="2" t="s">
        <v>7</v>
      </c>
      <c r="E161" s="4">
        <v>1</v>
      </c>
      <c r="F161" s="5">
        <v>17520</v>
      </c>
      <c r="G161" s="5">
        <v>17520</v>
      </c>
    </row>
    <row r="162" spans="1:7">
      <c r="A162" s="3"/>
      <c r="B162" s="114"/>
      <c r="C162" s="2" t="s">
        <v>803</v>
      </c>
      <c r="D162" s="2" t="s">
        <v>7</v>
      </c>
      <c r="E162" s="4">
        <v>1</v>
      </c>
      <c r="F162" s="5">
        <v>3069.96</v>
      </c>
      <c r="G162" s="5">
        <v>3069.96</v>
      </c>
    </row>
    <row r="163" spans="1:7">
      <c r="A163" s="3"/>
      <c r="B163" s="115"/>
      <c r="C163" s="2" t="s">
        <v>804</v>
      </c>
      <c r="D163" s="2" t="s">
        <v>7</v>
      </c>
      <c r="E163" s="4">
        <v>1</v>
      </c>
      <c r="F163" s="5">
        <v>37165.68</v>
      </c>
      <c r="G163" s="5">
        <v>37165.68</v>
      </c>
    </row>
    <row r="164" spans="1:7">
      <c r="A164" s="8"/>
      <c r="B164" s="9"/>
      <c r="C164" s="9" t="s">
        <v>8</v>
      </c>
      <c r="D164" s="9"/>
      <c r="E164" s="10"/>
      <c r="F164" s="11"/>
      <c r="G164" s="11">
        <f>SUM(G136:G163)</f>
        <v>264839.16000000003</v>
      </c>
    </row>
    <row r="165" spans="1:7" s="17" customFormat="1" ht="45">
      <c r="A165" s="12"/>
      <c r="B165" s="113" t="s">
        <v>643</v>
      </c>
      <c r="C165" s="6" t="s">
        <v>731</v>
      </c>
      <c r="D165" s="2" t="s">
        <v>7</v>
      </c>
      <c r="E165" s="4">
        <v>3</v>
      </c>
      <c r="F165" s="5">
        <v>65086.78</v>
      </c>
      <c r="G165" s="5">
        <v>195260.34</v>
      </c>
    </row>
    <row r="166" spans="1:7">
      <c r="A166" s="3"/>
      <c r="B166" s="114"/>
      <c r="C166" s="2" t="s">
        <v>739</v>
      </c>
      <c r="D166" s="2" t="s">
        <v>7</v>
      </c>
      <c r="E166" s="4">
        <v>6</v>
      </c>
      <c r="F166" s="5">
        <v>220.59</v>
      </c>
      <c r="G166" s="5">
        <v>1323.54</v>
      </c>
    </row>
    <row r="167" spans="1:7" ht="29.25" customHeight="1">
      <c r="A167" s="3"/>
      <c r="B167" s="114"/>
      <c r="C167" s="6" t="s">
        <v>790</v>
      </c>
      <c r="D167" s="2" t="s">
        <v>7</v>
      </c>
      <c r="E167" s="4">
        <v>32</v>
      </c>
      <c r="F167" s="5">
        <v>206</v>
      </c>
      <c r="G167" s="5">
        <v>6592</v>
      </c>
    </row>
    <row r="168" spans="1:7" ht="29.25" customHeight="1">
      <c r="A168" s="3"/>
      <c r="B168" s="114"/>
      <c r="C168" s="6" t="s">
        <v>791</v>
      </c>
      <c r="D168" s="2" t="s">
        <v>7</v>
      </c>
      <c r="E168" s="4">
        <v>2</v>
      </c>
      <c r="F168" s="5">
        <v>16</v>
      </c>
      <c r="G168" s="5">
        <v>32</v>
      </c>
    </row>
    <row r="169" spans="1:7" ht="29.25" customHeight="1">
      <c r="A169" s="3"/>
      <c r="B169" s="114"/>
      <c r="C169" s="6" t="s">
        <v>792</v>
      </c>
      <c r="D169" s="2" t="s">
        <v>7</v>
      </c>
      <c r="E169" s="4">
        <v>2</v>
      </c>
      <c r="F169" s="5">
        <v>60.12</v>
      </c>
      <c r="G169" s="5">
        <v>120.24</v>
      </c>
    </row>
    <row r="170" spans="1:7" ht="29.25" customHeight="1">
      <c r="A170" s="3"/>
      <c r="B170" s="114"/>
      <c r="C170" s="6" t="s">
        <v>793</v>
      </c>
      <c r="D170" s="2" t="s">
        <v>7</v>
      </c>
      <c r="E170" s="4">
        <v>1</v>
      </c>
      <c r="F170" s="5">
        <v>206</v>
      </c>
      <c r="G170" s="5">
        <v>206</v>
      </c>
    </row>
    <row r="171" spans="1:7" ht="29.25" customHeight="1">
      <c r="A171" s="3"/>
      <c r="B171" s="114"/>
      <c r="C171" s="6" t="s">
        <v>794</v>
      </c>
      <c r="D171" s="2" t="s">
        <v>7</v>
      </c>
      <c r="E171" s="4">
        <v>1</v>
      </c>
      <c r="F171" s="5">
        <v>110</v>
      </c>
      <c r="G171" s="5">
        <v>110</v>
      </c>
    </row>
    <row r="172" spans="1:7" ht="29.25" customHeight="1">
      <c r="A172" s="3"/>
      <c r="B172" s="114"/>
      <c r="C172" s="6" t="s">
        <v>795</v>
      </c>
      <c r="D172" s="2" t="s">
        <v>7</v>
      </c>
      <c r="E172" s="4">
        <v>10</v>
      </c>
      <c r="F172" s="5">
        <v>31</v>
      </c>
      <c r="G172" s="5">
        <v>310</v>
      </c>
    </row>
    <row r="173" spans="1:7" ht="29.25" customHeight="1">
      <c r="A173" s="3"/>
      <c r="B173" s="114"/>
      <c r="C173" s="6" t="s">
        <v>800</v>
      </c>
      <c r="D173" s="2" t="s">
        <v>7</v>
      </c>
      <c r="E173" s="4">
        <v>3</v>
      </c>
      <c r="F173" s="5">
        <v>128</v>
      </c>
      <c r="G173" s="5">
        <v>384</v>
      </c>
    </row>
    <row r="174" spans="1:7" ht="29.25" customHeight="1">
      <c r="A174" s="3"/>
      <c r="B174" s="114"/>
      <c r="C174" s="6" t="s">
        <v>799</v>
      </c>
      <c r="D174" s="2" t="s">
        <v>7</v>
      </c>
      <c r="E174" s="4">
        <v>1</v>
      </c>
      <c r="F174" s="5">
        <v>197</v>
      </c>
      <c r="G174" s="5">
        <v>197</v>
      </c>
    </row>
    <row r="175" spans="1:7" ht="29.25" customHeight="1">
      <c r="A175" s="3"/>
      <c r="B175" s="114"/>
      <c r="C175" s="6" t="s">
        <v>796</v>
      </c>
      <c r="D175" s="2" t="s">
        <v>7</v>
      </c>
      <c r="E175" s="4">
        <v>1</v>
      </c>
      <c r="F175" s="5">
        <v>254</v>
      </c>
      <c r="G175" s="5">
        <v>254</v>
      </c>
    </row>
    <row r="176" spans="1:7">
      <c r="A176" s="3"/>
      <c r="B176" s="114"/>
      <c r="C176" s="2" t="s">
        <v>797</v>
      </c>
      <c r="D176" s="2" t="s">
        <v>7</v>
      </c>
      <c r="E176" s="4">
        <v>1</v>
      </c>
      <c r="F176" s="5">
        <v>157</v>
      </c>
      <c r="G176" s="5">
        <v>157</v>
      </c>
    </row>
    <row r="177" spans="1:7">
      <c r="A177" s="3"/>
      <c r="B177" s="114"/>
      <c r="C177" s="2" t="s">
        <v>798</v>
      </c>
      <c r="D177" s="2" t="s">
        <v>7</v>
      </c>
      <c r="E177" s="4">
        <v>1</v>
      </c>
      <c r="F177" s="5">
        <v>245</v>
      </c>
      <c r="G177" s="5">
        <v>245</v>
      </c>
    </row>
    <row r="178" spans="1:7">
      <c r="A178" s="3"/>
      <c r="B178" s="114"/>
      <c r="C178" s="2" t="s">
        <v>802</v>
      </c>
      <c r="D178" s="2" t="s">
        <v>7</v>
      </c>
      <c r="E178" s="4">
        <v>1</v>
      </c>
      <c r="F178" s="5">
        <v>17520</v>
      </c>
      <c r="G178" s="5">
        <v>17520</v>
      </c>
    </row>
    <row r="179" spans="1:7">
      <c r="A179" s="3"/>
      <c r="B179" s="114"/>
      <c r="C179" s="2" t="s">
        <v>803</v>
      </c>
      <c r="D179" s="2" t="s">
        <v>7</v>
      </c>
      <c r="E179" s="4">
        <v>1</v>
      </c>
      <c r="F179" s="5">
        <v>3069.96</v>
      </c>
      <c r="G179" s="5">
        <v>3069.96</v>
      </c>
    </row>
    <row r="180" spans="1:7">
      <c r="A180" s="3"/>
      <c r="B180" s="115"/>
      <c r="C180" s="2" t="s">
        <v>804</v>
      </c>
      <c r="D180" s="2" t="s">
        <v>7</v>
      </c>
      <c r="E180" s="4">
        <v>1</v>
      </c>
      <c r="F180" s="5">
        <v>37165.68</v>
      </c>
      <c r="G180" s="5">
        <v>37165.68</v>
      </c>
    </row>
    <row r="181" spans="1:7">
      <c r="A181" s="8"/>
      <c r="B181" s="9"/>
      <c r="C181" s="9" t="s">
        <v>8</v>
      </c>
      <c r="D181" s="9"/>
      <c r="E181" s="10"/>
      <c r="F181" s="11"/>
      <c r="G181" s="11">
        <f>SUM(G165:G180)</f>
        <v>262946.76</v>
      </c>
    </row>
    <row r="182" spans="1:7" s="17" customFormat="1" ht="45">
      <c r="A182" s="12"/>
      <c r="B182" s="113" t="s">
        <v>644</v>
      </c>
      <c r="C182" s="6" t="s">
        <v>731</v>
      </c>
      <c r="D182" s="2" t="s">
        <v>7</v>
      </c>
      <c r="E182" s="4">
        <v>3</v>
      </c>
      <c r="F182" s="5">
        <v>65086.78</v>
      </c>
      <c r="G182" s="5">
        <v>195260.34</v>
      </c>
    </row>
    <row r="183" spans="1:7">
      <c r="A183" s="3"/>
      <c r="B183" s="114"/>
      <c r="C183" s="2" t="s">
        <v>739</v>
      </c>
      <c r="D183" s="2" t="s">
        <v>7</v>
      </c>
      <c r="E183" s="4">
        <v>3</v>
      </c>
      <c r="F183" s="5">
        <v>220.59</v>
      </c>
      <c r="G183" s="5">
        <v>661.77</v>
      </c>
    </row>
    <row r="184" spans="1:7" s="17" customFormat="1">
      <c r="A184" s="12"/>
      <c r="B184" s="114"/>
      <c r="C184" s="13" t="s">
        <v>740</v>
      </c>
      <c r="D184" s="2" t="s">
        <v>7</v>
      </c>
      <c r="E184" s="15">
        <v>55</v>
      </c>
      <c r="F184" s="14">
        <v>500</v>
      </c>
      <c r="G184" s="14">
        <v>27500</v>
      </c>
    </row>
    <row r="185" spans="1:7" s="17" customFormat="1">
      <c r="A185" s="12"/>
      <c r="B185" s="114"/>
      <c r="C185" s="13" t="s">
        <v>741</v>
      </c>
      <c r="D185" s="2" t="s">
        <v>7</v>
      </c>
      <c r="E185" s="15">
        <v>110</v>
      </c>
      <c r="F185" s="14">
        <v>150</v>
      </c>
      <c r="G185" s="14">
        <v>16500</v>
      </c>
    </row>
    <row r="186" spans="1:7" s="17" customFormat="1">
      <c r="A186" s="12"/>
      <c r="B186" s="114"/>
      <c r="C186" s="13" t="s">
        <v>742</v>
      </c>
      <c r="D186" s="2" t="s">
        <v>7</v>
      </c>
      <c r="E186" s="15">
        <v>1</v>
      </c>
      <c r="F186" s="14">
        <v>10000</v>
      </c>
      <c r="G186" s="14">
        <v>10000</v>
      </c>
    </row>
    <row r="187" spans="1:7" s="17" customFormat="1">
      <c r="A187" s="12"/>
      <c r="B187" s="114"/>
      <c r="C187" s="13" t="s">
        <v>743</v>
      </c>
      <c r="D187" s="2" t="s">
        <v>7</v>
      </c>
      <c r="E187" s="15">
        <v>1</v>
      </c>
      <c r="F187" s="14">
        <v>1500</v>
      </c>
      <c r="G187" s="14">
        <v>1500</v>
      </c>
    </row>
    <row r="188" spans="1:7" s="17" customFormat="1">
      <c r="A188" s="12"/>
      <c r="B188" s="114"/>
      <c r="C188" s="13" t="s">
        <v>744</v>
      </c>
      <c r="D188" s="2" t="s">
        <v>7</v>
      </c>
      <c r="E188" s="15">
        <v>3</v>
      </c>
      <c r="F188" s="14">
        <v>1000</v>
      </c>
      <c r="G188" s="14">
        <v>3000</v>
      </c>
    </row>
    <row r="189" spans="1:7" s="17" customFormat="1">
      <c r="A189" s="12"/>
      <c r="B189" s="114"/>
      <c r="C189" s="13" t="s">
        <v>745</v>
      </c>
      <c r="D189" s="2" t="s">
        <v>7</v>
      </c>
      <c r="E189" s="15">
        <v>1</v>
      </c>
      <c r="F189" s="14">
        <v>800</v>
      </c>
      <c r="G189" s="14">
        <v>800</v>
      </c>
    </row>
    <row r="190" spans="1:7" s="17" customFormat="1">
      <c r="A190" s="12"/>
      <c r="B190" s="114"/>
      <c r="C190" s="13" t="s">
        <v>746</v>
      </c>
      <c r="D190" s="2" t="s">
        <v>7</v>
      </c>
      <c r="E190" s="15">
        <v>4</v>
      </c>
      <c r="F190" s="14">
        <v>800</v>
      </c>
      <c r="G190" s="14">
        <v>3200</v>
      </c>
    </row>
    <row r="191" spans="1:7" s="17" customFormat="1">
      <c r="A191" s="12"/>
      <c r="B191" s="114"/>
      <c r="C191" s="13" t="s">
        <v>774</v>
      </c>
      <c r="D191" s="2" t="s">
        <v>7</v>
      </c>
      <c r="E191" s="15">
        <v>32</v>
      </c>
      <c r="F191" s="14">
        <v>1398.88</v>
      </c>
      <c r="G191" s="14">
        <v>44764.160000000003</v>
      </c>
    </row>
    <row r="192" spans="1:7" s="17" customFormat="1">
      <c r="A192" s="12"/>
      <c r="B192" s="114"/>
      <c r="C192" s="13" t="s">
        <v>775</v>
      </c>
      <c r="D192" s="2" t="s">
        <v>7</v>
      </c>
      <c r="E192" s="15">
        <v>8</v>
      </c>
      <c r="F192" s="14">
        <v>5494.47</v>
      </c>
      <c r="G192" s="14">
        <v>43955.76</v>
      </c>
    </row>
    <row r="193" spans="1:7" s="17" customFormat="1">
      <c r="A193" s="12"/>
      <c r="B193" s="114"/>
      <c r="C193" s="13" t="s">
        <v>776</v>
      </c>
      <c r="D193" s="2" t="s">
        <v>7</v>
      </c>
      <c r="E193" s="15">
        <v>16</v>
      </c>
      <c r="F193" s="14">
        <v>1466.11</v>
      </c>
      <c r="G193" s="14">
        <v>23457.759999999998</v>
      </c>
    </row>
    <row r="194" spans="1:7" s="17" customFormat="1">
      <c r="A194" s="12"/>
      <c r="B194" s="114"/>
      <c r="C194" s="13" t="s">
        <v>777</v>
      </c>
      <c r="D194" s="2" t="s">
        <v>7</v>
      </c>
      <c r="E194" s="15">
        <v>100</v>
      </c>
      <c r="F194" s="14">
        <v>1882.93</v>
      </c>
      <c r="G194" s="14">
        <v>188293</v>
      </c>
    </row>
    <row r="195" spans="1:7" s="17" customFormat="1">
      <c r="A195" s="12"/>
      <c r="B195" s="114"/>
      <c r="C195" s="13" t="s">
        <v>778</v>
      </c>
      <c r="D195" s="2" t="s">
        <v>7</v>
      </c>
      <c r="E195" s="15">
        <v>100</v>
      </c>
      <c r="F195" s="14">
        <v>1007.46</v>
      </c>
      <c r="G195" s="14">
        <v>100746</v>
      </c>
    </row>
    <row r="196" spans="1:7" s="17" customFormat="1">
      <c r="A196" s="12"/>
      <c r="B196" s="114"/>
      <c r="C196" s="13" t="s">
        <v>779</v>
      </c>
      <c r="D196" s="2" t="s">
        <v>7</v>
      </c>
      <c r="E196" s="15">
        <v>4</v>
      </c>
      <c r="F196" s="14">
        <v>27860.61</v>
      </c>
      <c r="G196" s="14">
        <v>111442.44</v>
      </c>
    </row>
    <row r="197" spans="1:7" s="17" customFormat="1">
      <c r="A197" s="12"/>
      <c r="B197" s="114"/>
      <c r="C197" s="13" t="s">
        <v>780</v>
      </c>
      <c r="D197" s="2" t="s">
        <v>7</v>
      </c>
      <c r="E197" s="15">
        <v>4</v>
      </c>
      <c r="F197" s="14">
        <v>7175.18</v>
      </c>
      <c r="G197" s="14">
        <v>28700.720000000001</v>
      </c>
    </row>
    <row r="198" spans="1:7" ht="29.25" customHeight="1">
      <c r="A198" s="3"/>
      <c r="B198" s="114"/>
      <c r="C198" s="6" t="s">
        <v>790</v>
      </c>
      <c r="D198" s="2" t="s">
        <v>7</v>
      </c>
      <c r="E198" s="4">
        <v>16</v>
      </c>
      <c r="F198" s="5">
        <v>206</v>
      </c>
      <c r="G198" s="5">
        <v>3296</v>
      </c>
    </row>
    <row r="199" spans="1:7" ht="29.25" customHeight="1">
      <c r="A199" s="3"/>
      <c r="B199" s="114"/>
      <c r="C199" s="6" t="s">
        <v>791</v>
      </c>
      <c r="D199" s="2" t="s">
        <v>7</v>
      </c>
      <c r="E199" s="4">
        <v>2</v>
      </c>
      <c r="F199" s="5">
        <v>16</v>
      </c>
      <c r="G199" s="5">
        <v>32</v>
      </c>
    </row>
    <row r="200" spans="1:7" ht="29.25" customHeight="1">
      <c r="A200" s="3"/>
      <c r="B200" s="114"/>
      <c r="C200" s="6" t="s">
        <v>792</v>
      </c>
      <c r="D200" s="2" t="s">
        <v>7</v>
      </c>
      <c r="E200" s="4">
        <v>2</v>
      </c>
      <c r="F200" s="5">
        <v>60.12</v>
      </c>
      <c r="G200" s="5">
        <v>120.24</v>
      </c>
    </row>
    <row r="201" spans="1:7" ht="29.25" customHeight="1">
      <c r="A201" s="3"/>
      <c r="B201" s="114"/>
      <c r="C201" s="6" t="s">
        <v>793</v>
      </c>
      <c r="D201" s="2" t="s">
        <v>7</v>
      </c>
      <c r="E201" s="4">
        <v>1</v>
      </c>
      <c r="F201" s="5">
        <v>206</v>
      </c>
      <c r="G201" s="5">
        <v>206</v>
      </c>
    </row>
    <row r="202" spans="1:7" ht="29.25" customHeight="1">
      <c r="A202" s="3"/>
      <c r="B202" s="114"/>
      <c r="C202" s="6" t="s">
        <v>794</v>
      </c>
      <c r="D202" s="2" t="s">
        <v>7</v>
      </c>
      <c r="E202" s="4">
        <v>1</v>
      </c>
      <c r="F202" s="5">
        <v>110</v>
      </c>
      <c r="G202" s="5">
        <v>110</v>
      </c>
    </row>
    <row r="203" spans="1:7" ht="29.25" customHeight="1">
      <c r="A203" s="3"/>
      <c r="B203" s="114"/>
      <c r="C203" s="6" t="s">
        <v>795</v>
      </c>
      <c r="D203" s="2" t="s">
        <v>7</v>
      </c>
      <c r="E203" s="4">
        <v>10</v>
      </c>
      <c r="F203" s="5">
        <v>31</v>
      </c>
      <c r="G203" s="5">
        <v>310</v>
      </c>
    </row>
    <row r="204" spans="1:7" ht="29.25" customHeight="1">
      <c r="A204" s="3"/>
      <c r="B204" s="114"/>
      <c r="C204" s="6" t="s">
        <v>800</v>
      </c>
      <c r="D204" s="2" t="s">
        <v>7</v>
      </c>
      <c r="E204" s="4">
        <v>3</v>
      </c>
      <c r="F204" s="5">
        <v>128</v>
      </c>
      <c r="G204" s="5">
        <v>384</v>
      </c>
    </row>
    <row r="205" spans="1:7" ht="29.25" customHeight="1">
      <c r="A205" s="3"/>
      <c r="B205" s="114"/>
      <c r="C205" s="6" t="s">
        <v>799</v>
      </c>
      <c r="D205" s="2" t="s">
        <v>7</v>
      </c>
      <c r="E205" s="4">
        <v>1</v>
      </c>
      <c r="F205" s="5">
        <v>197</v>
      </c>
      <c r="G205" s="5">
        <v>197</v>
      </c>
    </row>
    <row r="206" spans="1:7" ht="29.25" customHeight="1">
      <c r="A206" s="3"/>
      <c r="B206" s="114"/>
      <c r="C206" s="6" t="s">
        <v>796</v>
      </c>
      <c r="D206" s="2" t="s">
        <v>7</v>
      </c>
      <c r="E206" s="4">
        <v>1</v>
      </c>
      <c r="F206" s="5">
        <v>254</v>
      </c>
      <c r="G206" s="5">
        <v>254</v>
      </c>
    </row>
    <row r="207" spans="1:7">
      <c r="A207" s="3"/>
      <c r="B207" s="114"/>
      <c r="C207" s="2" t="s">
        <v>797</v>
      </c>
      <c r="D207" s="2" t="s">
        <v>7</v>
      </c>
      <c r="E207" s="4">
        <v>1</v>
      </c>
      <c r="F207" s="5">
        <v>157</v>
      </c>
      <c r="G207" s="5">
        <v>157</v>
      </c>
    </row>
    <row r="208" spans="1:7">
      <c r="A208" s="3"/>
      <c r="B208" s="114"/>
      <c r="C208" s="2" t="s">
        <v>798</v>
      </c>
      <c r="D208" s="2" t="s">
        <v>7</v>
      </c>
      <c r="E208" s="4">
        <v>1</v>
      </c>
      <c r="F208" s="5">
        <v>245</v>
      </c>
      <c r="G208" s="5">
        <v>245</v>
      </c>
    </row>
    <row r="209" spans="1:7">
      <c r="A209" s="3"/>
      <c r="B209" s="114"/>
      <c r="C209" s="2" t="s">
        <v>802</v>
      </c>
      <c r="D209" s="2" t="s">
        <v>7</v>
      </c>
      <c r="E209" s="4">
        <v>1</v>
      </c>
      <c r="F209" s="5">
        <v>17520</v>
      </c>
      <c r="G209" s="5">
        <v>17520</v>
      </c>
    </row>
    <row r="210" spans="1:7">
      <c r="A210" s="3"/>
      <c r="B210" s="114"/>
      <c r="C210" s="2" t="s">
        <v>803</v>
      </c>
      <c r="D210" s="2" t="s">
        <v>7</v>
      </c>
      <c r="E210" s="4">
        <v>1</v>
      </c>
      <c r="F210" s="5">
        <v>3069.96</v>
      </c>
      <c r="G210" s="5">
        <v>3069.96</v>
      </c>
    </row>
    <row r="211" spans="1:7">
      <c r="A211" s="3"/>
      <c r="B211" s="115"/>
      <c r="C211" s="2" t="s">
        <v>804</v>
      </c>
      <c r="D211" s="2" t="s">
        <v>7</v>
      </c>
      <c r="E211" s="4">
        <v>1</v>
      </c>
      <c r="F211" s="5">
        <v>37165.68</v>
      </c>
      <c r="G211" s="5">
        <v>37165.68</v>
      </c>
    </row>
    <row r="212" spans="1:7">
      <c r="A212" s="8"/>
      <c r="B212" s="9"/>
      <c r="C212" s="9" t="s">
        <v>8</v>
      </c>
      <c r="D212" s="9"/>
      <c r="E212" s="10"/>
      <c r="F212" s="11"/>
      <c r="G212" s="11">
        <f>SUM(G182:G211)</f>
        <v>862848.83</v>
      </c>
    </row>
    <row r="213" spans="1:7" s="17" customFormat="1" ht="45">
      <c r="A213" s="12"/>
      <c r="B213" s="113" t="s">
        <v>645</v>
      </c>
      <c r="C213" s="6" t="s">
        <v>731</v>
      </c>
      <c r="D213" s="2" t="s">
        <v>7</v>
      </c>
      <c r="E213" s="4">
        <v>3</v>
      </c>
      <c r="F213" s="5">
        <v>65086.78</v>
      </c>
      <c r="G213" s="5">
        <v>195260.34</v>
      </c>
    </row>
    <row r="214" spans="1:7">
      <c r="A214" s="3"/>
      <c r="B214" s="114"/>
      <c r="C214" s="2" t="s">
        <v>762</v>
      </c>
      <c r="D214" s="2" t="s">
        <v>7</v>
      </c>
      <c r="E214" s="15">
        <v>1</v>
      </c>
      <c r="F214" s="14">
        <v>7000</v>
      </c>
      <c r="G214" s="5">
        <v>7000</v>
      </c>
    </row>
    <row r="215" spans="1:7">
      <c r="A215" s="3"/>
      <c r="B215" s="114"/>
      <c r="C215" s="2" t="s">
        <v>763</v>
      </c>
      <c r="D215" s="2" t="s">
        <v>7</v>
      </c>
      <c r="E215" s="15">
        <v>1</v>
      </c>
      <c r="F215" s="14">
        <v>18000</v>
      </c>
      <c r="G215" s="14">
        <v>18000</v>
      </c>
    </row>
    <row r="216" spans="1:7">
      <c r="A216" s="3"/>
      <c r="B216" s="114"/>
      <c r="C216" s="2" t="s">
        <v>764</v>
      </c>
      <c r="D216" s="2" t="s">
        <v>7</v>
      </c>
      <c r="E216" s="15">
        <v>1</v>
      </c>
      <c r="F216" s="14">
        <v>19900</v>
      </c>
      <c r="G216" s="14">
        <v>19900</v>
      </c>
    </row>
    <row r="217" spans="1:7">
      <c r="A217" s="3"/>
      <c r="B217" s="114"/>
      <c r="C217" s="2" t="s">
        <v>765</v>
      </c>
      <c r="D217" s="2" t="s">
        <v>7</v>
      </c>
      <c r="E217" s="15">
        <v>1</v>
      </c>
      <c r="F217" s="14">
        <v>19700</v>
      </c>
      <c r="G217" s="14">
        <v>19700</v>
      </c>
    </row>
    <row r="218" spans="1:7">
      <c r="A218" s="3"/>
      <c r="B218" s="114"/>
      <c r="C218" s="2" t="s">
        <v>766</v>
      </c>
      <c r="D218" s="2" t="s">
        <v>7</v>
      </c>
      <c r="E218" s="15">
        <v>1</v>
      </c>
      <c r="F218" s="14">
        <v>19200</v>
      </c>
      <c r="G218" s="5">
        <v>19200</v>
      </c>
    </row>
    <row r="219" spans="1:7">
      <c r="A219" s="3"/>
      <c r="B219" s="114"/>
      <c r="C219" s="2" t="s">
        <v>767</v>
      </c>
      <c r="D219" s="2" t="s">
        <v>7</v>
      </c>
      <c r="E219" s="15">
        <v>3</v>
      </c>
      <c r="F219" s="14">
        <v>7500</v>
      </c>
      <c r="G219" s="5">
        <v>22500</v>
      </c>
    </row>
    <row r="220" spans="1:7">
      <c r="A220" s="3"/>
      <c r="B220" s="114"/>
      <c r="C220" s="2" t="s">
        <v>768</v>
      </c>
      <c r="D220" s="2" t="s">
        <v>7</v>
      </c>
      <c r="E220" s="15">
        <v>3</v>
      </c>
      <c r="F220" s="14">
        <v>6500</v>
      </c>
      <c r="G220" s="5">
        <v>19500</v>
      </c>
    </row>
    <row r="221" spans="1:7">
      <c r="A221" s="3"/>
      <c r="B221" s="114"/>
      <c r="C221" s="2" t="s">
        <v>771</v>
      </c>
      <c r="D221" s="2" t="s">
        <v>7</v>
      </c>
      <c r="E221" s="15">
        <v>5</v>
      </c>
      <c r="F221" s="14">
        <v>3000</v>
      </c>
      <c r="G221" s="5">
        <v>15000</v>
      </c>
    </row>
    <row r="222" spans="1:7">
      <c r="A222" s="3"/>
      <c r="B222" s="114"/>
      <c r="C222" s="2" t="s">
        <v>769</v>
      </c>
      <c r="D222" s="2" t="s">
        <v>7</v>
      </c>
      <c r="E222" s="15">
        <v>5</v>
      </c>
      <c r="F222" s="14">
        <v>3200</v>
      </c>
      <c r="G222" s="5">
        <v>16000</v>
      </c>
    </row>
    <row r="223" spans="1:7">
      <c r="A223" s="3"/>
      <c r="B223" s="114"/>
      <c r="C223" s="2" t="s">
        <v>770</v>
      </c>
      <c r="D223" s="2" t="s">
        <v>7</v>
      </c>
      <c r="E223" s="15">
        <v>10</v>
      </c>
      <c r="F223" s="14">
        <v>550</v>
      </c>
      <c r="G223" s="5">
        <v>5500</v>
      </c>
    </row>
    <row r="224" spans="1:7">
      <c r="A224" s="3"/>
      <c r="B224" s="115"/>
      <c r="C224" s="2" t="s">
        <v>772</v>
      </c>
      <c r="D224" s="2" t="s">
        <v>7</v>
      </c>
      <c r="E224" s="15">
        <v>6</v>
      </c>
      <c r="F224" s="14">
        <v>3000</v>
      </c>
      <c r="G224" s="5">
        <v>18000</v>
      </c>
    </row>
    <row r="225" spans="1:7">
      <c r="A225" s="8"/>
      <c r="B225" s="9"/>
      <c r="C225" s="9" t="s">
        <v>8</v>
      </c>
      <c r="D225" s="9"/>
      <c r="E225" s="10"/>
      <c r="F225" s="11"/>
      <c r="G225" s="11">
        <f>SUM(G213:G224)</f>
        <v>375560.33999999997</v>
      </c>
    </row>
    <row r="226" spans="1:7" s="17" customFormat="1" ht="45">
      <c r="A226" s="12"/>
      <c r="B226" s="113" t="s">
        <v>646</v>
      </c>
      <c r="C226" s="6" t="s">
        <v>731</v>
      </c>
      <c r="D226" s="2" t="s">
        <v>7</v>
      </c>
      <c r="E226" s="4">
        <v>3</v>
      </c>
      <c r="F226" s="5">
        <v>65086.78</v>
      </c>
      <c r="G226" s="5">
        <v>195260.34</v>
      </c>
    </row>
    <row r="227" spans="1:7">
      <c r="A227" s="3"/>
      <c r="B227" s="114"/>
      <c r="C227" s="2" t="s">
        <v>739</v>
      </c>
      <c r="D227" s="2" t="s">
        <v>7</v>
      </c>
      <c r="E227" s="4">
        <v>3</v>
      </c>
      <c r="F227" s="5">
        <v>220.59</v>
      </c>
      <c r="G227" s="5">
        <v>661.77</v>
      </c>
    </row>
    <row r="228" spans="1:7" s="17" customFormat="1">
      <c r="A228" s="12"/>
      <c r="B228" s="114"/>
      <c r="C228" s="2" t="s">
        <v>784</v>
      </c>
      <c r="D228" s="2" t="s">
        <v>7</v>
      </c>
      <c r="E228" s="4">
        <v>1</v>
      </c>
      <c r="F228" s="5">
        <v>5000</v>
      </c>
      <c r="G228" s="5">
        <v>5000</v>
      </c>
    </row>
    <row r="229" spans="1:7" s="17" customFormat="1">
      <c r="A229" s="12"/>
      <c r="B229" s="114"/>
      <c r="C229" s="2" t="s">
        <v>785</v>
      </c>
      <c r="D229" s="2" t="s">
        <v>7</v>
      </c>
      <c r="E229" s="4">
        <v>1</v>
      </c>
      <c r="F229" s="5">
        <v>5000</v>
      </c>
      <c r="G229" s="5">
        <v>5000</v>
      </c>
    </row>
    <row r="230" spans="1:7" ht="29.25" customHeight="1">
      <c r="A230" s="3"/>
      <c r="B230" s="114"/>
      <c r="C230" s="6" t="s">
        <v>790</v>
      </c>
      <c r="D230" s="2" t="s">
        <v>7</v>
      </c>
      <c r="E230" s="4">
        <v>20</v>
      </c>
      <c r="F230" s="5">
        <v>206</v>
      </c>
      <c r="G230" s="5">
        <v>4120</v>
      </c>
    </row>
    <row r="231" spans="1:7" ht="29.25" customHeight="1">
      <c r="A231" s="3"/>
      <c r="B231" s="114"/>
      <c r="C231" s="6" t="s">
        <v>791</v>
      </c>
      <c r="D231" s="2" t="s">
        <v>7</v>
      </c>
      <c r="E231" s="4">
        <v>2</v>
      </c>
      <c r="F231" s="5">
        <v>16</v>
      </c>
      <c r="G231" s="5">
        <v>32</v>
      </c>
    </row>
    <row r="232" spans="1:7" ht="29.25" customHeight="1">
      <c r="A232" s="3"/>
      <c r="B232" s="114"/>
      <c r="C232" s="6" t="s">
        <v>792</v>
      </c>
      <c r="D232" s="2" t="s">
        <v>7</v>
      </c>
      <c r="E232" s="4">
        <v>2</v>
      </c>
      <c r="F232" s="5">
        <v>60.12</v>
      </c>
      <c r="G232" s="5">
        <v>120.24</v>
      </c>
    </row>
    <row r="233" spans="1:7" ht="29.25" customHeight="1">
      <c r="A233" s="3"/>
      <c r="B233" s="114"/>
      <c r="C233" s="6" t="s">
        <v>793</v>
      </c>
      <c r="D233" s="2" t="s">
        <v>7</v>
      </c>
      <c r="E233" s="4">
        <v>1</v>
      </c>
      <c r="F233" s="5">
        <v>206</v>
      </c>
      <c r="G233" s="5">
        <v>206</v>
      </c>
    </row>
    <row r="234" spans="1:7" ht="29.25" customHeight="1">
      <c r="A234" s="3"/>
      <c r="B234" s="114"/>
      <c r="C234" s="6" t="s">
        <v>794</v>
      </c>
      <c r="D234" s="2" t="s">
        <v>7</v>
      </c>
      <c r="E234" s="4">
        <v>1</v>
      </c>
      <c r="F234" s="5">
        <v>110</v>
      </c>
      <c r="G234" s="5">
        <v>110</v>
      </c>
    </row>
    <row r="235" spans="1:7" ht="29.25" customHeight="1">
      <c r="A235" s="3"/>
      <c r="B235" s="114"/>
      <c r="C235" s="6" t="s">
        <v>795</v>
      </c>
      <c r="D235" s="2" t="s">
        <v>7</v>
      </c>
      <c r="E235" s="4">
        <v>10</v>
      </c>
      <c r="F235" s="5">
        <v>31</v>
      </c>
      <c r="G235" s="5">
        <v>310</v>
      </c>
    </row>
    <row r="236" spans="1:7" ht="29.25" customHeight="1">
      <c r="A236" s="3"/>
      <c r="B236" s="114"/>
      <c r="C236" s="6" t="s">
        <v>800</v>
      </c>
      <c r="D236" s="2" t="s">
        <v>7</v>
      </c>
      <c r="E236" s="4">
        <v>3</v>
      </c>
      <c r="F236" s="5">
        <v>128</v>
      </c>
      <c r="G236" s="5">
        <v>384</v>
      </c>
    </row>
    <row r="237" spans="1:7" ht="29.25" customHeight="1">
      <c r="A237" s="3"/>
      <c r="B237" s="114"/>
      <c r="C237" s="6" t="s">
        <v>799</v>
      </c>
      <c r="D237" s="2" t="s">
        <v>7</v>
      </c>
      <c r="E237" s="4">
        <v>1</v>
      </c>
      <c r="F237" s="5">
        <v>197</v>
      </c>
      <c r="G237" s="5">
        <v>197</v>
      </c>
    </row>
    <row r="238" spans="1:7" ht="29.25" customHeight="1">
      <c r="A238" s="3"/>
      <c r="B238" s="114"/>
      <c r="C238" s="6" t="s">
        <v>796</v>
      </c>
      <c r="D238" s="2" t="s">
        <v>7</v>
      </c>
      <c r="E238" s="4">
        <v>1</v>
      </c>
      <c r="F238" s="5">
        <v>254</v>
      </c>
      <c r="G238" s="5">
        <v>254</v>
      </c>
    </row>
    <row r="239" spans="1:7">
      <c r="A239" s="3"/>
      <c r="B239" s="114"/>
      <c r="C239" s="2" t="s">
        <v>797</v>
      </c>
      <c r="D239" s="2" t="s">
        <v>7</v>
      </c>
      <c r="E239" s="4">
        <v>1</v>
      </c>
      <c r="F239" s="5">
        <v>157</v>
      </c>
      <c r="G239" s="5">
        <v>157</v>
      </c>
    </row>
    <row r="240" spans="1:7">
      <c r="A240" s="3"/>
      <c r="B240" s="114"/>
      <c r="C240" s="2" t="s">
        <v>798</v>
      </c>
      <c r="D240" s="2" t="s">
        <v>7</v>
      </c>
      <c r="E240" s="4">
        <v>1</v>
      </c>
      <c r="F240" s="5">
        <v>245</v>
      </c>
      <c r="G240" s="5">
        <v>245</v>
      </c>
    </row>
    <row r="241" spans="1:7">
      <c r="A241" s="3"/>
      <c r="B241" s="114"/>
      <c r="C241" s="2" t="s">
        <v>802</v>
      </c>
      <c r="D241" s="2" t="s">
        <v>7</v>
      </c>
      <c r="E241" s="4">
        <v>1</v>
      </c>
      <c r="F241" s="5">
        <v>17520</v>
      </c>
      <c r="G241" s="5">
        <v>17520</v>
      </c>
    </row>
    <row r="242" spans="1:7">
      <c r="A242" s="3"/>
      <c r="B242" s="114"/>
      <c r="C242" s="2" t="s">
        <v>803</v>
      </c>
      <c r="D242" s="2" t="s">
        <v>7</v>
      </c>
      <c r="E242" s="4">
        <v>1</v>
      </c>
      <c r="F242" s="5">
        <v>3069.96</v>
      </c>
      <c r="G242" s="5">
        <v>3069.96</v>
      </c>
    </row>
    <row r="243" spans="1:7">
      <c r="A243" s="3"/>
      <c r="B243" s="115"/>
      <c r="C243" s="2" t="s">
        <v>804</v>
      </c>
      <c r="D243" s="2" t="s">
        <v>7</v>
      </c>
      <c r="E243" s="4">
        <v>1</v>
      </c>
      <c r="F243" s="5">
        <v>37165.68</v>
      </c>
      <c r="G243" s="5">
        <v>37165.68</v>
      </c>
    </row>
    <row r="244" spans="1:7">
      <c r="A244" s="8"/>
      <c r="B244" s="9"/>
      <c r="C244" s="9" t="s">
        <v>8</v>
      </c>
      <c r="D244" s="9"/>
      <c r="E244" s="10"/>
      <c r="F244" s="11"/>
      <c r="G244" s="11">
        <f>SUM(G226:G243)</f>
        <v>269812.99</v>
      </c>
    </row>
    <row r="245" spans="1:7" s="17" customFormat="1" ht="45">
      <c r="A245" s="12"/>
      <c r="B245" s="113" t="s">
        <v>647</v>
      </c>
      <c r="C245" s="6" t="s">
        <v>731</v>
      </c>
      <c r="D245" s="2" t="s">
        <v>7</v>
      </c>
      <c r="E245" s="4">
        <v>4</v>
      </c>
      <c r="F245" s="5">
        <v>65086.78</v>
      </c>
      <c r="G245" s="5">
        <v>260347.12</v>
      </c>
    </row>
    <row r="246" spans="1:7">
      <c r="A246" s="3"/>
      <c r="B246" s="114"/>
      <c r="C246" s="2" t="s">
        <v>739</v>
      </c>
      <c r="D246" s="2" t="s">
        <v>7</v>
      </c>
      <c r="E246" s="4">
        <v>5</v>
      </c>
      <c r="F246" s="5">
        <v>220.59</v>
      </c>
      <c r="G246" s="5">
        <v>1102.95</v>
      </c>
    </row>
    <row r="247" spans="1:7">
      <c r="A247" s="3"/>
      <c r="B247" s="114"/>
      <c r="C247" s="2" t="s">
        <v>786</v>
      </c>
      <c r="D247" s="2" t="s">
        <v>7</v>
      </c>
      <c r="E247" s="4">
        <v>1</v>
      </c>
      <c r="F247" s="5">
        <v>5000</v>
      </c>
      <c r="G247" s="5">
        <v>5000</v>
      </c>
    </row>
    <row r="248" spans="1:7" ht="29.25" customHeight="1">
      <c r="A248" s="3"/>
      <c r="B248" s="114"/>
      <c r="C248" s="6" t="s">
        <v>790</v>
      </c>
      <c r="D248" s="2" t="s">
        <v>7</v>
      </c>
      <c r="E248" s="4">
        <v>20</v>
      </c>
      <c r="F248" s="5">
        <v>206</v>
      </c>
      <c r="G248" s="5">
        <v>4120</v>
      </c>
    </row>
    <row r="249" spans="1:7" ht="29.25" customHeight="1">
      <c r="A249" s="3"/>
      <c r="B249" s="114"/>
      <c r="C249" s="6" t="s">
        <v>791</v>
      </c>
      <c r="D249" s="2" t="s">
        <v>7</v>
      </c>
      <c r="E249" s="4">
        <v>2</v>
      </c>
      <c r="F249" s="5">
        <v>16</v>
      </c>
      <c r="G249" s="5">
        <v>32</v>
      </c>
    </row>
    <row r="250" spans="1:7" ht="29.25" customHeight="1">
      <c r="A250" s="3"/>
      <c r="B250" s="114"/>
      <c r="C250" s="6" t="s">
        <v>792</v>
      </c>
      <c r="D250" s="2" t="s">
        <v>7</v>
      </c>
      <c r="E250" s="4">
        <v>2</v>
      </c>
      <c r="F250" s="5">
        <v>60.12</v>
      </c>
      <c r="G250" s="5">
        <v>120.24</v>
      </c>
    </row>
    <row r="251" spans="1:7" ht="29.25" customHeight="1">
      <c r="A251" s="3"/>
      <c r="B251" s="114"/>
      <c r="C251" s="6" t="s">
        <v>793</v>
      </c>
      <c r="D251" s="2" t="s">
        <v>7</v>
      </c>
      <c r="E251" s="4">
        <v>1</v>
      </c>
      <c r="F251" s="5">
        <v>206</v>
      </c>
      <c r="G251" s="5">
        <v>206</v>
      </c>
    </row>
    <row r="252" spans="1:7" ht="29.25" customHeight="1">
      <c r="A252" s="3"/>
      <c r="B252" s="114"/>
      <c r="C252" s="6" t="s">
        <v>794</v>
      </c>
      <c r="D252" s="2" t="s">
        <v>7</v>
      </c>
      <c r="E252" s="4">
        <v>1</v>
      </c>
      <c r="F252" s="5">
        <v>110</v>
      </c>
      <c r="G252" s="5">
        <v>110</v>
      </c>
    </row>
    <row r="253" spans="1:7" ht="29.25" customHeight="1">
      <c r="A253" s="3"/>
      <c r="B253" s="114"/>
      <c r="C253" s="6" t="s">
        <v>795</v>
      </c>
      <c r="D253" s="2" t="s">
        <v>7</v>
      </c>
      <c r="E253" s="4">
        <v>10</v>
      </c>
      <c r="F253" s="5">
        <v>31</v>
      </c>
      <c r="G253" s="5">
        <v>310</v>
      </c>
    </row>
    <row r="254" spans="1:7" ht="29.25" customHeight="1">
      <c r="A254" s="3"/>
      <c r="B254" s="114"/>
      <c r="C254" s="6" t="s">
        <v>800</v>
      </c>
      <c r="D254" s="2" t="s">
        <v>7</v>
      </c>
      <c r="E254" s="4">
        <v>3</v>
      </c>
      <c r="F254" s="5">
        <v>128</v>
      </c>
      <c r="G254" s="5">
        <v>384</v>
      </c>
    </row>
    <row r="255" spans="1:7" ht="29.25" customHeight="1">
      <c r="A255" s="3"/>
      <c r="B255" s="114"/>
      <c r="C255" s="6" t="s">
        <v>799</v>
      </c>
      <c r="D255" s="2" t="s">
        <v>7</v>
      </c>
      <c r="E255" s="4">
        <v>1</v>
      </c>
      <c r="F255" s="5">
        <v>197</v>
      </c>
      <c r="G255" s="5">
        <v>197</v>
      </c>
    </row>
    <row r="256" spans="1:7" ht="29.25" customHeight="1">
      <c r="A256" s="3"/>
      <c r="B256" s="114"/>
      <c r="C256" s="6" t="s">
        <v>796</v>
      </c>
      <c r="D256" s="2" t="s">
        <v>7</v>
      </c>
      <c r="E256" s="4">
        <v>1</v>
      </c>
      <c r="F256" s="5">
        <v>254</v>
      </c>
      <c r="G256" s="5">
        <v>254</v>
      </c>
    </row>
    <row r="257" spans="1:7">
      <c r="A257" s="3"/>
      <c r="B257" s="114"/>
      <c r="C257" s="2" t="s">
        <v>797</v>
      </c>
      <c r="D257" s="2" t="s">
        <v>7</v>
      </c>
      <c r="E257" s="4">
        <v>1</v>
      </c>
      <c r="F257" s="5">
        <v>157</v>
      </c>
      <c r="G257" s="5">
        <v>157</v>
      </c>
    </row>
    <row r="258" spans="1:7">
      <c r="A258" s="3"/>
      <c r="B258" s="114"/>
      <c r="C258" s="2" t="s">
        <v>798</v>
      </c>
      <c r="D258" s="2" t="s">
        <v>7</v>
      </c>
      <c r="E258" s="4">
        <v>1</v>
      </c>
      <c r="F258" s="5">
        <v>245</v>
      </c>
      <c r="G258" s="5">
        <v>245</v>
      </c>
    </row>
    <row r="259" spans="1:7">
      <c r="A259" s="3"/>
      <c r="B259" s="114"/>
      <c r="C259" s="2" t="s">
        <v>802</v>
      </c>
      <c r="D259" s="2" t="s">
        <v>7</v>
      </c>
      <c r="E259" s="4">
        <v>1</v>
      </c>
      <c r="F259" s="5">
        <v>17520</v>
      </c>
      <c r="G259" s="5">
        <v>17520</v>
      </c>
    </row>
    <row r="260" spans="1:7">
      <c r="A260" s="3"/>
      <c r="B260" s="114"/>
      <c r="C260" s="2" t="s">
        <v>803</v>
      </c>
      <c r="D260" s="2" t="s">
        <v>7</v>
      </c>
      <c r="E260" s="4">
        <v>1</v>
      </c>
      <c r="F260" s="5">
        <v>3069.96</v>
      </c>
      <c r="G260" s="5">
        <v>3069.96</v>
      </c>
    </row>
    <row r="261" spans="1:7">
      <c r="A261" s="3"/>
      <c r="B261" s="115"/>
      <c r="C261" s="2" t="s">
        <v>804</v>
      </c>
      <c r="D261" s="2" t="s">
        <v>7</v>
      </c>
      <c r="E261" s="4">
        <v>1</v>
      </c>
      <c r="F261" s="5">
        <v>37165.68</v>
      </c>
      <c r="G261" s="5">
        <v>37165.68</v>
      </c>
    </row>
    <row r="262" spans="1:7">
      <c r="A262" s="8"/>
      <c r="B262" s="9"/>
      <c r="C262" s="9" t="s">
        <v>8</v>
      </c>
      <c r="D262" s="9"/>
      <c r="E262" s="10"/>
      <c r="F262" s="11"/>
      <c r="G262" s="11">
        <f>SUM(G245:G261)</f>
        <v>330340.95</v>
      </c>
    </row>
    <row r="263" spans="1:7" ht="45">
      <c r="A263" s="12">
        <v>8</v>
      </c>
      <c r="B263" s="110" t="s">
        <v>732</v>
      </c>
      <c r="C263" s="6" t="s">
        <v>731</v>
      </c>
      <c r="D263" s="2" t="s">
        <v>7</v>
      </c>
      <c r="E263" s="4">
        <v>4</v>
      </c>
      <c r="F263" s="5">
        <v>65086.78</v>
      </c>
      <c r="G263" s="5">
        <v>260347.12</v>
      </c>
    </row>
    <row r="264" spans="1:7" ht="30">
      <c r="A264" s="12"/>
      <c r="B264" s="112"/>
      <c r="C264" s="6" t="s">
        <v>787</v>
      </c>
      <c r="D264" s="2" t="s">
        <v>7</v>
      </c>
      <c r="E264" s="4">
        <v>2</v>
      </c>
      <c r="F264" s="5">
        <v>5000</v>
      </c>
      <c r="G264" s="5">
        <v>10000</v>
      </c>
    </row>
    <row r="265" spans="1:7">
      <c r="A265" s="8"/>
      <c r="B265" s="9"/>
      <c r="C265" s="9" t="s">
        <v>8</v>
      </c>
      <c r="D265" s="9"/>
      <c r="E265" s="10"/>
      <c r="F265" s="11"/>
      <c r="G265" s="11">
        <f>SUM(G263:G264)</f>
        <v>270347.12</v>
      </c>
    </row>
    <row r="266" spans="1:7" s="17" customFormat="1" ht="45">
      <c r="A266" s="12"/>
      <c r="B266" s="113" t="s">
        <v>648</v>
      </c>
      <c r="C266" s="6" t="s">
        <v>731</v>
      </c>
      <c r="D266" s="2" t="s">
        <v>7</v>
      </c>
      <c r="E266" s="4">
        <v>4</v>
      </c>
      <c r="F266" s="5">
        <v>65086.78</v>
      </c>
      <c r="G266" s="5">
        <v>260347.12</v>
      </c>
    </row>
    <row r="267" spans="1:7">
      <c r="A267" s="3"/>
      <c r="B267" s="114"/>
      <c r="C267" s="2" t="s">
        <v>739</v>
      </c>
      <c r="D267" s="2" t="s">
        <v>7</v>
      </c>
      <c r="E267" s="4">
        <v>5</v>
      </c>
      <c r="F267" s="5">
        <v>220.59</v>
      </c>
      <c r="G267" s="5">
        <v>1102.95</v>
      </c>
    </row>
    <row r="268" spans="1:7" ht="30">
      <c r="A268" s="3"/>
      <c r="B268" s="114"/>
      <c r="C268" s="6" t="s">
        <v>788</v>
      </c>
      <c r="D268" s="2" t="s">
        <v>7</v>
      </c>
      <c r="E268" s="4">
        <v>3</v>
      </c>
      <c r="F268" s="5">
        <v>5000</v>
      </c>
      <c r="G268" s="5">
        <v>15000</v>
      </c>
    </row>
    <row r="269" spans="1:7" ht="29.25" customHeight="1">
      <c r="A269" s="3"/>
      <c r="B269" s="114"/>
      <c r="C269" s="6" t="s">
        <v>790</v>
      </c>
      <c r="D269" s="2" t="s">
        <v>7</v>
      </c>
      <c r="E269" s="4">
        <v>20</v>
      </c>
      <c r="F269" s="5">
        <v>206</v>
      </c>
      <c r="G269" s="5">
        <v>4120</v>
      </c>
    </row>
    <row r="270" spans="1:7" ht="29.25" customHeight="1">
      <c r="A270" s="3"/>
      <c r="B270" s="114"/>
      <c r="C270" s="6" t="s">
        <v>791</v>
      </c>
      <c r="D270" s="2" t="s">
        <v>7</v>
      </c>
      <c r="E270" s="4">
        <v>2</v>
      </c>
      <c r="F270" s="5">
        <v>16</v>
      </c>
      <c r="G270" s="5">
        <v>32</v>
      </c>
    </row>
    <row r="271" spans="1:7" ht="29.25" customHeight="1">
      <c r="A271" s="3"/>
      <c r="B271" s="114"/>
      <c r="C271" s="6" t="s">
        <v>792</v>
      </c>
      <c r="D271" s="2" t="s">
        <v>7</v>
      </c>
      <c r="E271" s="4">
        <v>2</v>
      </c>
      <c r="F271" s="5">
        <v>60.12</v>
      </c>
      <c r="G271" s="5">
        <v>120.24</v>
      </c>
    </row>
    <row r="272" spans="1:7" ht="29.25" customHeight="1">
      <c r="A272" s="3"/>
      <c r="B272" s="114"/>
      <c r="C272" s="6" t="s">
        <v>793</v>
      </c>
      <c r="D272" s="2" t="s">
        <v>7</v>
      </c>
      <c r="E272" s="4">
        <v>1</v>
      </c>
      <c r="F272" s="5">
        <v>206</v>
      </c>
      <c r="G272" s="5">
        <v>206</v>
      </c>
    </row>
    <row r="273" spans="1:7" ht="29.25" customHeight="1">
      <c r="A273" s="3"/>
      <c r="B273" s="114"/>
      <c r="C273" s="6" t="s">
        <v>794</v>
      </c>
      <c r="D273" s="2" t="s">
        <v>7</v>
      </c>
      <c r="E273" s="4">
        <v>1</v>
      </c>
      <c r="F273" s="5">
        <v>110</v>
      </c>
      <c r="G273" s="5">
        <v>110</v>
      </c>
    </row>
    <row r="274" spans="1:7" ht="29.25" customHeight="1">
      <c r="A274" s="3"/>
      <c r="B274" s="114"/>
      <c r="C274" s="6" t="s">
        <v>795</v>
      </c>
      <c r="D274" s="2" t="s">
        <v>7</v>
      </c>
      <c r="E274" s="4">
        <v>10</v>
      </c>
      <c r="F274" s="5">
        <v>31</v>
      </c>
      <c r="G274" s="5">
        <v>310</v>
      </c>
    </row>
    <row r="275" spans="1:7" ht="29.25" customHeight="1">
      <c r="A275" s="3"/>
      <c r="B275" s="114"/>
      <c r="C275" s="6" t="s">
        <v>800</v>
      </c>
      <c r="D275" s="2" t="s">
        <v>7</v>
      </c>
      <c r="E275" s="4">
        <v>3</v>
      </c>
      <c r="F275" s="5">
        <v>128</v>
      </c>
      <c r="G275" s="5">
        <v>384</v>
      </c>
    </row>
    <row r="276" spans="1:7" ht="29.25" customHeight="1">
      <c r="A276" s="3"/>
      <c r="B276" s="114"/>
      <c r="C276" s="6" t="s">
        <v>799</v>
      </c>
      <c r="D276" s="2" t="s">
        <v>7</v>
      </c>
      <c r="E276" s="4">
        <v>1</v>
      </c>
      <c r="F276" s="5">
        <v>197</v>
      </c>
      <c r="G276" s="5">
        <v>197</v>
      </c>
    </row>
    <row r="277" spans="1:7" ht="29.25" customHeight="1">
      <c r="A277" s="3"/>
      <c r="B277" s="114"/>
      <c r="C277" s="6" t="s">
        <v>796</v>
      </c>
      <c r="D277" s="2" t="s">
        <v>7</v>
      </c>
      <c r="E277" s="4">
        <v>1</v>
      </c>
      <c r="F277" s="5">
        <v>254</v>
      </c>
      <c r="G277" s="5">
        <v>254</v>
      </c>
    </row>
    <row r="278" spans="1:7">
      <c r="A278" s="3"/>
      <c r="B278" s="114"/>
      <c r="C278" s="2" t="s">
        <v>797</v>
      </c>
      <c r="D278" s="2" t="s">
        <v>7</v>
      </c>
      <c r="E278" s="4">
        <v>1</v>
      </c>
      <c r="F278" s="5">
        <v>157</v>
      </c>
      <c r="G278" s="5">
        <v>157</v>
      </c>
    </row>
    <row r="279" spans="1:7">
      <c r="A279" s="3"/>
      <c r="B279" s="114"/>
      <c r="C279" s="2" t="s">
        <v>798</v>
      </c>
      <c r="D279" s="2" t="s">
        <v>7</v>
      </c>
      <c r="E279" s="4">
        <v>1</v>
      </c>
      <c r="F279" s="5">
        <v>245</v>
      </c>
      <c r="G279" s="5">
        <v>245</v>
      </c>
    </row>
    <row r="280" spans="1:7">
      <c r="A280" s="3"/>
      <c r="B280" s="114"/>
      <c r="C280" s="2" t="s">
        <v>802</v>
      </c>
      <c r="D280" s="2" t="s">
        <v>7</v>
      </c>
      <c r="E280" s="4">
        <v>1</v>
      </c>
      <c r="F280" s="5">
        <v>17520</v>
      </c>
      <c r="G280" s="5">
        <v>17520</v>
      </c>
    </row>
    <row r="281" spans="1:7">
      <c r="A281" s="3"/>
      <c r="B281" s="114"/>
      <c r="C281" s="2" t="s">
        <v>803</v>
      </c>
      <c r="D281" s="2" t="s">
        <v>7</v>
      </c>
      <c r="E281" s="4">
        <v>1</v>
      </c>
      <c r="F281" s="5">
        <v>3069.96</v>
      </c>
      <c r="G281" s="5">
        <v>3069.96</v>
      </c>
    </row>
    <row r="282" spans="1:7">
      <c r="A282" s="3"/>
      <c r="B282" s="115"/>
      <c r="C282" s="2" t="s">
        <v>804</v>
      </c>
      <c r="D282" s="2" t="s">
        <v>7</v>
      </c>
      <c r="E282" s="4">
        <v>1</v>
      </c>
      <c r="F282" s="5">
        <v>37165.68</v>
      </c>
      <c r="G282" s="5">
        <v>37165.68</v>
      </c>
    </row>
    <row r="283" spans="1:7">
      <c r="A283" s="8"/>
      <c r="B283" s="9"/>
      <c r="C283" s="9" t="s">
        <v>8</v>
      </c>
      <c r="D283" s="9"/>
      <c r="E283" s="10"/>
      <c r="F283" s="11"/>
      <c r="G283" s="11">
        <f>SUM(G266:G282)</f>
        <v>340340.95</v>
      </c>
    </row>
    <row r="284" spans="1:7" s="17" customFormat="1" ht="45">
      <c r="A284" s="12"/>
      <c r="B284" s="76" t="s">
        <v>655</v>
      </c>
      <c r="C284" s="6" t="s">
        <v>731</v>
      </c>
      <c r="D284" s="2" t="s">
        <v>7</v>
      </c>
      <c r="E284" s="4">
        <v>3</v>
      </c>
      <c r="F284" s="5">
        <v>65086.78</v>
      </c>
      <c r="G284" s="5">
        <v>195260.34</v>
      </c>
    </row>
    <row r="285" spans="1:7">
      <c r="A285" s="8"/>
      <c r="B285" s="9"/>
      <c r="C285" s="9" t="s">
        <v>8</v>
      </c>
      <c r="D285" s="9"/>
      <c r="E285" s="10"/>
      <c r="F285" s="11"/>
      <c r="G285" s="11">
        <f>SUM(G284:G284)</f>
        <v>195260.34</v>
      </c>
    </row>
    <row r="286" spans="1:7" s="17" customFormat="1" ht="45">
      <c r="A286" s="12"/>
      <c r="B286" s="76" t="s">
        <v>649</v>
      </c>
      <c r="C286" s="6" t="s">
        <v>731</v>
      </c>
      <c r="D286" s="2" t="s">
        <v>7</v>
      </c>
      <c r="E286" s="4">
        <v>4</v>
      </c>
      <c r="F286" s="5">
        <v>65086.78</v>
      </c>
      <c r="G286" s="5">
        <v>260347.12</v>
      </c>
    </row>
    <row r="287" spans="1:7">
      <c r="A287" s="8"/>
      <c r="B287" s="9"/>
      <c r="C287" s="9" t="s">
        <v>8</v>
      </c>
      <c r="D287" s="9"/>
      <c r="E287" s="10"/>
      <c r="F287" s="11"/>
      <c r="G287" s="11">
        <f>SUM(G286:G286)</f>
        <v>260347.12</v>
      </c>
    </row>
    <row r="288" spans="1:7" s="17" customFormat="1" ht="45">
      <c r="A288" s="12"/>
      <c r="B288" s="113" t="s">
        <v>733</v>
      </c>
      <c r="C288" s="6" t="s">
        <v>731</v>
      </c>
      <c r="D288" s="2" t="s">
        <v>7</v>
      </c>
      <c r="E288" s="4">
        <v>3</v>
      </c>
      <c r="F288" s="5">
        <v>65086.78</v>
      </c>
      <c r="G288" s="5">
        <v>195260.34</v>
      </c>
    </row>
    <row r="289" spans="1:7">
      <c r="A289" s="3"/>
      <c r="B289" s="114"/>
      <c r="C289" s="2" t="s">
        <v>739</v>
      </c>
      <c r="D289" s="2" t="s">
        <v>7</v>
      </c>
      <c r="E289" s="4">
        <v>5</v>
      </c>
      <c r="F289" s="5">
        <v>220.59</v>
      </c>
      <c r="G289" s="5">
        <v>1102.95</v>
      </c>
    </row>
    <row r="290" spans="1:7" ht="29.25" customHeight="1">
      <c r="A290" s="3"/>
      <c r="B290" s="114"/>
      <c r="C290" s="6" t="s">
        <v>790</v>
      </c>
      <c r="D290" s="2" t="s">
        <v>7</v>
      </c>
      <c r="E290" s="4">
        <v>20</v>
      </c>
      <c r="F290" s="5">
        <v>206</v>
      </c>
      <c r="G290" s="5">
        <v>4120</v>
      </c>
    </row>
    <row r="291" spans="1:7" ht="29.25" customHeight="1">
      <c r="A291" s="3"/>
      <c r="B291" s="114"/>
      <c r="C291" s="6" t="s">
        <v>791</v>
      </c>
      <c r="D291" s="2" t="s">
        <v>7</v>
      </c>
      <c r="E291" s="4">
        <v>2</v>
      </c>
      <c r="F291" s="5">
        <v>16</v>
      </c>
      <c r="G291" s="5">
        <v>32</v>
      </c>
    </row>
    <row r="292" spans="1:7" ht="29.25" customHeight="1">
      <c r="A292" s="3"/>
      <c r="B292" s="114"/>
      <c r="C292" s="6" t="s">
        <v>792</v>
      </c>
      <c r="D292" s="2" t="s">
        <v>7</v>
      </c>
      <c r="E292" s="4">
        <v>2</v>
      </c>
      <c r="F292" s="5">
        <v>60.12</v>
      </c>
      <c r="G292" s="5">
        <v>120.24</v>
      </c>
    </row>
    <row r="293" spans="1:7" ht="29.25" customHeight="1">
      <c r="A293" s="3"/>
      <c r="B293" s="114"/>
      <c r="C293" s="6" t="s">
        <v>793</v>
      </c>
      <c r="D293" s="2" t="s">
        <v>7</v>
      </c>
      <c r="E293" s="4">
        <v>1</v>
      </c>
      <c r="F293" s="5">
        <v>206</v>
      </c>
      <c r="G293" s="5">
        <v>206</v>
      </c>
    </row>
    <row r="294" spans="1:7" ht="29.25" customHeight="1">
      <c r="A294" s="3"/>
      <c r="B294" s="114"/>
      <c r="C294" s="6" t="s">
        <v>794</v>
      </c>
      <c r="D294" s="2" t="s">
        <v>7</v>
      </c>
      <c r="E294" s="4">
        <v>1</v>
      </c>
      <c r="F294" s="5">
        <v>110</v>
      </c>
      <c r="G294" s="5">
        <v>110</v>
      </c>
    </row>
    <row r="295" spans="1:7" ht="29.25" customHeight="1">
      <c r="A295" s="3"/>
      <c r="B295" s="114"/>
      <c r="C295" s="6" t="s">
        <v>795</v>
      </c>
      <c r="D295" s="2" t="s">
        <v>7</v>
      </c>
      <c r="E295" s="4">
        <v>10</v>
      </c>
      <c r="F295" s="5">
        <v>31</v>
      </c>
      <c r="G295" s="5">
        <v>310</v>
      </c>
    </row>
    <row r="296" spans="1:7" ht="29.25" customHeight="1">
      <c r="A296" s="3"/>
      <c r="B296" s="114"/>
      <c r="C296" s="6" t="s">
        <v>800</v>
      </c>
      <c r="D296" s="2" t="s">
        <v>7</v>
      </c>
      <c r="E296" s="4">
        <v>3</v>
      </c>
      <c r="F296" s="5">
        <v>128</v>
      </c>
      <c r="G296" s="5">
        <v>384</v>
      </c>
    </row>
    <row r="297" spans="1:7" ht="29.25" customHeight="1">
      <c r="A297" s="3"/>
      <c r="B297" s="114"/>
      <c r="C297" s="6" t="s">
        <v>799</v>
      </c>
      <c r="D297" s="2" t="s">
        <v>7</v>
      </c>
      <c r="E297" s="4">
        <v>1</v>
      </c>
      <c r="F297" s="5">
        <v>197</v>
      </c>
      <c r="G297" s="5">
        <v>197</v>
      </c>
    </row>
    <row r="298" spans="1:7" ht="29.25" customHeight="1">
      <c r="A298" s="3"/>
      <c r="B298" s="114"/>
      <c r="C298" s="6" t="s">
        <v>796</v>
      </c>
      <c r="D298" s="2" t="s">
        <v>7</v>
      </c>
      <c r="E298" s="4">
        <v>1</v>
      </c>
      <c r="F298" s="5">
        <v>254</v>
      </c>
      <c r="G298" s="5">
        <v>254</v>
      </c>
    </row>
    <row r="299" spans="1:7">
      <c r="A299" s="3"/>
      <c r="B299" s="114"/>
      <c r="C299" s="2" t="s">
        <v>797</v>
      </c>
      <c r="D299" s="2" t="s">
        <v>7</v>
      </c>
      <c r="E299" s="4">
        <v>1</v>
      </c>
      <c r="F299" s="5">
        <v>157</v>
      </c>
      <c r="G299" s="5">
        <v>157</v>
      </c>
    </row>
    <row r="300" spans="1:7">
      <c r="A300" s="3"/>
      <c r="B300" s="114"/>
      <c r="C300" s="2" t="s">
        <v>798</v>
      </c>
      <c r="D300" s="2" t="s">
        <v>7</v>
      </c>
      <c r="E300" s="4">
        <v>1</v>
      </c>
      <c r="F300" s="5">
        <v>245</v>
      </c>
      <c r="G300" s="5">
        <v>245</v>
      </c>
    </row>
    <row r="301" spans="1:7">
      <c r="A301" s="3"/>
      <c r="B301" s="114"/>
      <c r="C301" s="2" t="s">
        <v>802</v>
      </c>
      <c r="D301" s="2" t="s">
        <v>7</v>
      </c>
      <c r="E301" s="4">
        <v>1</v>
      </c>
      <c r="F301" s="5">
        <v>17520</v>
      </c>
      <c r="G301" s="5">
        <v>17520</v>
      </c>
    </row>
    <row r="302" spans="1:7">
      <c r="A302" s="3"/>
      <c r="B302" s="114"/>
      <c r="C302" s="2" t="s">
        <v>803</v>
      </c>
      <c r="D302" s="2" t="s">
        <v>7</v>
      </c>
      <c r="E302" s="4">
        <v>1</v>
      </c>
      <c r="F302" s="5">
        <v>3069.96</v>
      </c>
      <c r="G302" s="5">
        <v>3069.96</v>
      </c>
    </row>
    <row r="303" spans="1:7">
      <c r="A303" s="3"/>
      <c r="B303" s="115"/>
      <c r="C303" s="2" t="s">
        <v>804</v>
      </c>
      <c r="D303" s="2" t="s">
        <v>7</v>
      </c>
      <c r="E303" s="4">
        <v>1</v>
      </c>
      <c r="F303" s="5">
        <v>37165.68</v>
      </c>
      <c r="G303" s="5">
        <v>37165.68</v>
      </c>
    </row>
    <row r="304" spans="1:7">
      <c r="A304" s="8"/>
      <c r="B304" s="9"/>
      <c r="C304" s="9" t="s">
        <v>8</v>
      </c>
      <c r="D304" s="9"/>
      <c r="E304" s="10"/>
      <c r="F304" s="11"/>
      <c r="G304" s="11">
        <f>SUM(G288:G303)</f>
        <v>260254.16999999998</v>
      </c>
    </row>
    <row r="305" spans="1:7" s="17" customFormat="1" ht="45">
      <c r="A305" s="12"/>
      <c r="B305" s="113" t="s">
        <v>734</v>
      </c>
      <c r="C305" s="6" t="s">
        <v>731</v>
      </c>
      <c r="D305" s="2" t="s">
        <v>7</v>
      </c>
      <c r="E305" s="4">
        <v>3</v>
      </c>
      <c r="F305" s="5">
        <v>65086.78</v>
      </c>
      <c r="G305" s="5">
        <v>195260.34</v>
      </c>
    </row>
    <row r="306" spans="1:7" s="17" customFormat="1">
      <c r="A306" s="12"/>
      <c r="B306" s="115"/>
      <c r="C306" s="2" t="s">
        <v>789</v>
      </c>
      <c r="D306" s="2" t="s">
        <v>7</v>
      </c>
      <c r="E306" s="4">
        <v>1</v>
      </c>
      <c r="F306" s="5">
        <v>5000</v>
      </c>
      <c r="G306" s="5">
        <v>5000</v>
      </c>
    </row>
    <row r="307" spans="1:7">
      <c r="A307" s="8"/>
      <c r="B307" s="9"/>
      <c r="C307" s="9" t="s">
        <v>8</v>
      </c>
      <c r="D307" s="9"/>
      <c r="E307" s="10"/>
      <c r="F307" s="11"/>
      <c r="G307" s="11">
        <f>SUM(G305:G306)</f>
        <v>200260.34</v>
      </c>
    </row>
    <row r="308" spans="1:7" s="17" customFormat="1" ht="45">
      <c r="A308" s="12"/>
      <c r="B308" s="113" t="s">
        <v>735</v>
      </c>
      <c r="C308" s="6" t="s">
        <v>731</v>
      </c>
      <c r="D308" s="2" t="s">
        <v>7</v>
      </c>
      <c r="E308" s="4">
        <v>3</v>
      </c>
      <c r="F308" s="5">
        <v>65086.78</v>
      </c>
      <c r="G308" s="5">
        <v>195260.34</v>
      </c>
    </row>
    <row r="309" spans="1:7">
      <c r="A309" s="3"/>
      <c r="B309" s="114"/>
      <c r="C309" s="2" t="s">
        <v>739</v>
      </c>
      <c r="D309" s="2" t="s">
        <v>7</v>
      </c>
      <c r="E309" s="4">
        <v>4</v>
      </c>
      <c r="F309" s="5">
        <v>220.59</v>
      </c>
      <c r="G309" s="5">
        <v>882.36</v>
      </c>
    </row>
    <row r="310" spans="1:7" s="17" customFormat="1">
      <c r="A310" s="12"/>
      <c r="B310" s="114"/>
      <c r="C310" s="13" t="s">
        <v>747</v>
      </c>
      <c r="D310" s="2" t="s">
        <v>7</v>
      </c>
      <c r="E310" s="15">
        <v>1</v>
      </c>
      <c r="F310" s="14">
        <v>4000</v>
      </c>
      <c r="G310" s="14">
        <v>4000</v>
      </c>
    </row>
    <row r="311" spans="1:7" s="17" customFormat="1">
      <c r="A311" s="12"/>
      <c r="B311" s="114"/>
      <c r="C311" s="13" t="s">
        <v>748</v>
      </c>
      <c r="D311" s="2" t="s">
        <v>7</v>
      </c>
      <c r="E311" s="15">
        <v>2</v>
      </c>
      <c r="F311" s="14">
        <v>8000</v>
      </c>
      <c r="G311" s="14">
        <v>16000</v>
      </c>
    </row>
    <row r="312" spans="1:7" s="17" customFormat="1">
      <c r="A312" s="12"/>
      <c r="B312" s="114"/>
      <c r="C312" s="13" t="s">
        <v>773</v>
      </c>
      <c r="D312" s="2" t="s">
        <v>7</v>
      </c>
      <c r="E312" s="15">
        <v>4</v>
      </c>
      <c r="F312" s="14">
        <v>5936.75</v>
      </c>
      <c r="G312" s="14">
        <v>23747</v>
      </c>
    </row>
    <row r="313" spans="1:7" ht="29.25" customHeight="1">
      <c r="A313" s="3"/>
      <c r="B313" s="114"/>
      <c r="C313" s="6" t="s">
        <v>790</v>
      </c>
      <c r="D313" s="2" t="s">
        <v>7</v>
      </c>
      <c r="E313" s="4">
        <v>24</v>
      </c>
      <c r="F313" s="5">
        <v>206</v>
      </c>
      <c r="G313" s="5">
        <v>4944</v>
      </c>
    </row>
    <row r="314" spans="1:7" ht="29.25" customHeight="1">
      <c r="A314" s="3"/>
      <c r="B314" s="114"/>
      <c r="C314" s="6" t="s">
        <v>791</v>
      </c>
      <c r="D314" s="2" t="s">
        <v>7</v>
      </c>
      <c r="E314" s="4">
        <v>2</v>
      </c>
      <c r="F314" s="5">
        <v>16</v>
      </c>
      <c r="G314" s="5">
        <v>32</v>
      </c>
    </row>
    <row r="315" spans="1:7" ht="29.25" customHeight="1">
      <c r="A315" s="3"/>
      <c r="B315" s="114"/>
      <c r="C315" s="6" t="s">
        <v>792</v>
      </c>
      <c r="D315" s="2" t="s">
        <v>7</v>
      </c>
      <c r="E315" s="4">
        <v>2</v>
      </c>
      <c r="F315" s="5">
        <v>60.12</v>
      </c>
      <c r="G315" s="5">
        <v>120.24</v>
      </c>
    </row>
    <row r="316" spans="1:7" ht="29.25" customHeight="1">
      <c r="A316" s="3"/>
      <c r="B316" s="114"/>
      <c r="C316" s="6" t="s">
        <v>793</v>
      </c>
      <c r="D316" s="2" t="s">
        <v>7</v>
      </c>
      <c r="E316" s="4">
        <v>1</v>
      </c>
      <c r="F316" s="5">
        <v>206</v>
      </c>
      <c r="G316" s="5">
        <v>206</v>
      </c>
    </row>
    <row r="317" spans="1:7" ht="29.25" customHeight="1">
      <c r="A317" s="3"/>
      <c r="B317" s="114"/>
      <c r="C317" s="6" t="s">
        <v>794</v>
      </c>
      <c r="D317" s="2" t="s">
        <v>7</v>
      </c>
      <c r="E317" s="4">
        <v>1</v>
      </c>
      <c r="F317" s="5">
        <v>110</v>
      </c>
      <c r="G317" s="5">
        <v>110</v>
      </c>
    </row>
    <row r="318" spans="1:7" ht="29.25" customHeight="1">
      <c r="A318" s="3"/>
      <c r="B318" s="114"/>
      <c r="C318" s="6" t="s">
        <v>795</v>
      </c>
      <c r="D318" s="2" t="s">
        <v>7</v>
      </c>
      <c r="E318" s="4">
        <v>10</v>
      </c>
      <c r="F318" s="5">
        <v>31</v>
      </c>
      <c r="G318" s="5">
        <v>310</v>
      </c>
    </row>
    <row r="319" spans="1:7" ht="29.25" customHeight="1">
      <c r="A319" s="3"/>
      <c r="B319" s="114"/>
      <c r="C319" s="6" t="s">
        <v>800</v>
      </c>
      <c r="D319" s="2" t="s">
        <v>7</v>
      </c>
      <c r="E319" s="4">
        <v>3</v>
      </c>
      <c r="F319" s="5">
        <v>128</v>
      </c>
      <c r="G319" s="5">
        <v>384</v>
      </c>
    </row>
    <row r="320" spans="1:7" ht="29.25" customHeight="1">
      <c r="A320" s="3"/>
      <c r="B320" s="114"/>
      <c r="C320" s="6" t="s">
        <v>799</v>
      </c>
      <c r="D320" s="2" t="s">
        <v>7</v>
      </c>
      <c r="E320" s="4">
        <v>1</v>
      </c>
      <c r="F320" s="5">
        <v>197</v>
      </c>
      <c r="G320" s="5">
        <v>197</v>
      </c>
    </row>
    <row r="321" spans="1:7" ht="29.25" customHeight="1">
      <c r="A321" s="3"/>
      <c r="B321" s="114"/>
      <c r="C321" s="6" t="s">
        <v>796</v>
      </c>
      <c r="D321" s="2" t="s">
        <v>7</v>
      </c>
      <c r="E321" s="4">
        <v>1</v>
      </c>
      <c r="F321" s="5">
        <v>254</v>
      </c>
      <c r="G321" s="5">
        <v>254</v>
      </c>
    </row>
    <row r="322" spans="1:7">
      <c r="A322" s="3"/>
      <c r="B322" s="114"/>
      <c r="C322" s="2" t="s">
        <v>797</v>
      </c>
      <c r="D322" s="2" t="s">
        <v>7</v>
      </c>
      <c r="E322" s="4">
        <v>1</v>
      </c>
      <c r="F322" s="5">
        <v>157</v>
      </c>
      <c r="G322" s="5">
        <v>157</v>
      </c>
    </row>
    <row r="323" spans="1:7">
      <c r="A323" s="3"/>
      <c r="B323" s="114"/>
      <c r="C323" s="2" t="s">
        <v>798</v>
      </c>
      <c r="D323" s="2" t="s">
        <v>7</v>
      </c>
      <c r="E323" s="4">
        <v>1</v>
      </c>
      <c r="F323" s="5">
        <v>245</v>
      </c>
      <c r="G323" s="5">
        <v>245</v>
      </c>
    </row>
    <row r="324" spans="1:7">
      <c r="A324" s="3"/>
      <c r="B324" s="114"/>
      <c r="C324" s="2" t="s">
        <v>802</v>
      </c>
      <c r="D324" s="2" t="s">
        <v>7</v>
      </c>
      <c r="E324" s="4">
        <v>1</v>
      </c>
      <c r="F324" s="5">
        <v>17520</v>
      </c>
      <c r="G324" s="5">
        <v>17520</v>
      </c>
    </row>
    <row r="325" spans="1:7">
      <c r="A325" s="3"/>
      <c r="B325" s="114"/>
      <c r="C325" s="2" t="s">
        <v>803</v>
      </c>
      <c r="D325" s="2" t="s">
        <v>7</v>
      </c>
      <c r="E325" s="4">
        <v>1</v>
      </c>
      <c r="F325" s="5">
        <v>3069.96</v>
      </c>
      <c r="G325" s="5">
        <v>3069.96</v>
      </c>
    </row>
    <row r="326" spans="1:7">
      <c r="A326" s="3"/>
      <c r="B326" s="115"/>
      <c r="C326" s="2" t="s">
        <v>804</v>
      </c>
      <c r="D326" s="2" t="s">
        <v>7</v>
      </c>
      <c r="E326" s="4">
        <v>1</v>
      </c>
      <c r="F326" s="5">
        <v>37165.68</v>
      </c>
      <c r="G326" s="5">
        <v>37165.68</v>
      </c>
    </row>
    <row r="327" spans="1:7">
      <c r="A327" s="8"/>
      <c r="B327" s="9"/>
      <c r="C327" s="9" t="s">
        <v>8</v>
      </c>
      <c r="D327" s="9"/>
      <c r="E327" s="10"/>
      <c r="F327" s="11"/>
      <c r="G327" s="11">
        <f>SUM(G308:G326)</f>
        <v>304604.57999999996</v>
      </c>
    </row>
    <row r="328" spans="1:7" s="17" customFormat="1" ht="45">
      <c r="A328" s="12"/>
      <c r="B328" s="113" t="s">
        <v>723</v>
      </c>
      <c r="C328" s="6" t="s">
        <v>731</v>
      </c>
      <c r="D328" s="2" t="s">
        <v>7</v>
      </c>
      <c r="E328" s="4">
        <v>4</v>
      </c>
      <c r="F328" s="5">
        <v>65086.78</v>
      </c>
      <c r="G328" s="5">
        <v>260347.12</v>
      </c>
    </row>
    <row r="329" spans="1:7">
      <c r="A329" s="3"/>
      <c r="B329" s="114"/>
      <c r="C329" s="2" t="s">
        <v>739</v>
      </c>
      <c r="D329" s="2" t="s">
        <v>7</v>
      </c>
      <c r="E329" s="4">
        <v>1</v>
      </c>
      <c r="F329" s="5">
        <v>220.59</v>
      </c>
      <c r="G329" s="5">
        <v>220.59</v>
      </c>
    </row>
    <row r="330" spans="1:7" ht="29.25" customHeight="1">
      <c r="A330" s="3"/>
      <c r="B330" s="114"/>
      <c r="C330" s="6" t="s">
        <v>790</v>
      </c>
      <c r="D330" s="2" t="s">
        <v>7</v>
      </c>
      <c r="E330" s="4">
        <v>4</v>
      </c>
      <c r="F330" s="5">
        <v>206</v>
      </c>
      <c r="G330" s="5">
        <v>824</v>
      </c>
    </row>
    <row r="331" spans="1:7" ht="29.25" customHeight="1">
      <c r="A331" s="3"/>
      <c r="B331" s="114"/>
      <c r="C331" s="6" t="s">
        <v>791</v>
      </c>
      <c r="D331" s="2" t="s">
        <v>7</v>
      </c>
      <c r="E331" s="4">
        <v>2</v>
      </c>
      <c r="F331" s="5">
        <v>16</v>
      </c>
      <c r="G331" s="5">
        <v>32</v>
      </c>
    </row>
    <row r="332" spans="1:7" ht="29.25" customHeight="1">
      <c r="A332" s="3"/>
      <c r="B332" s="114"/>
      <c r="C332" s="6" t="s">
        <v>792</v>
      </c>
      <c r="D332" s="2" t="s">
        <v>7</v>
      </c>
      <c r="E332" s="4">
        <v>2</v>
      </c>
      <c r="F332" s="5">
        <v>60.12</v>
      </c>
      <c r="G332" s="5">
        <v>120.24</v>
      </c>
    </row>
    <row r="333" spans="1:7" ht="29.25" customHeight="1">
      <c r="A333" s="3"/>
      <c r="B333" s="114"/>
      <c r="C333" s="6" t="s">
        <v>793</v>
      </c>
      <c r="D333" s="2" t="s">
        <v>7</v>
      </c>
      <c r="E333" s="4">
        <v>1</v>
      </c>
      <c r="F333" s="5">
        <v>206</v>
      </c>
      <c r="G333" s="5">
        <v>206</v>
      </c>
    </row>
    <row r="334" spans="1:7" ht="29.25" customHeight="1">
      <c r="A334" s="3"/>
      <c r="B334" s="114"/>
      <c r="C334" s="6" t="s">
        <v>794</v>
      </c>
      <c r="D334" s="2" t="s">
        <v>7</v>
      </c>
      <c r="E334" s="4">
        <v>1</v>
      </c>
      <c r="F334" s="5">
        <v>110</v>
      </c>
      <c r="G334" s="5">
        <v>110</v>
      </c>
    </row>
    <row r="335" spans="1:7" ht="29.25" customHeight="1">
      <c r="A335" s="3"/>
      <c r="B335" s="114"/>
      <c r="C335" s="6" t="s">
        <v>795</v>
      </c>
      <c r="D335" s="2" t="s">
        <v>7</v>
      </c>
      <c r="E335" s="4">
        <v>10</v>
      </c>
      <c r="F335" s="5">
        <v>31</v>
      </c>
      <c r="G335" s="5">
        <v>310</v>
      </c>
    </row>
    <row r="336" spans="1:7" ht="29.25" customHeight="1">
      <c r="A336" s="3"/>
      <c r="B336" s="114"/>
      <c r="C336" s="6" t="s">
        <v>800</v>
      </c>
      <c r="D336" s="2" t="s">
        <v>7</v>
      </c>
      <c r="E336" s="4">
        <v>3</v>
      </c>
      <c r="F336" s="5">
        <v>128</v>
      </c>
      <c r="G336" s="5">
        <v>384</v>
      </c>
    </row>
    <row r="337" spans="1:7" ht="29.25" customHeight="1">
      <c r="A337" s="3"/>
      <c r="B337" s="114"/>
      <c r="C337" s="6" t="s">
        <v>799</v>
      </c>
      <c r="D337" s="2" t="s">
        <v>7</v>
      </c>
      <c r="E337" s="4">
        <v>1</v>
      </c>
      <c r="F337" s="5">
        <v>197</v>
      </c>
      <c r="G337" s="5">
        <v>197</v>
      </c>
    </row>
    <row r="338" spans="1:7" ht="29.25" customHeight="1">
      <c r="A338" s="3"/>
      <c r="B338" s="114"/>
      <c r="C338" s="6" t="s">
        <v>796</v>
      </c>
      <c r="D338" s="2" t="s">
        <v>7</v>
      </c>
      <c r="E338" s="4">
        <v>1</v>
      </c>
      <c r="F338" s="5">
        <v>254</v>
      </c>
      <c r="G338" s="5">
        <v>254</v>
      </c>
    </row>
    <row r="339" spans="1:7">
      <c r="A339" s="3"/>
      <c r="B339" s="114"/>
      <c r="C339" s="2" t="s">
        <v>797</v>
      </c>
      <c r="D339" s="2" t="s">
        <v>7</v>
      </c>
      <c r="E339" s="4">
        <v>1</v>
      </c>
      <c r="F339" s="5">
        <v>157</v>
      </c>
      <c r="G339" s="5">
        <v>157</v>
      </c>
    </row>
    <row r="340" spans="1:7">
      <c r="A340" s="3"/>
      <c r="B340" s="114"/>
      <c r="C340" s="2" t="s">
        <v>798</v>
      </c>
      <c r="D340" s="2" t="s">
        <v>7</v>
      </c>
      <c r="E340" s="4">
        <v>1</v>
      </c>
      <c r="F340" s="5">
        <v>245</v>
      </c>
      <c r="G340" s="5">
        <v>245</v>
      </c>
    </row>
    <row r="341" spans="1:7">
      <c r="A341" s="3"/>
      <c r="B341" s="114"/>
      <c r="C341" s="2" t="s">
        <v>802</v>
      </c>
      <c r="D341" s="2" t="s">
        <v>7</v>
      </c>
      <c r="E341" s="4">
        <v>1</v>
      </c>
      <c r="F341" s="5">
        <v>17520</v>
      </c>
      <c r="G341" s="5">
        <v>17520</v>
      </c>
    </row>
    <row r="342" spans="1:7">
      <c r="A342" s="3"/>
      <c r="B342" s="114"/>
      <c r="C342" s="2" t="s">
        <v>803</v>
      </c>
      <c r="D342" s="2" t="s">
        <v>7</v>
      </c>
      <c r="E342" s="4">
        <v>1</v>
      </c>
      <c r="F342" s="5">
        <v>3069.96</v>
      </c>
      <c r="G342" s="5">
        <v>3069.96</v>
      </c>
    </row>
    <row r="343" spans="1:7">
      <c r="A343" s="3"/>
      <c r="B343" s="115"/>
      <c r="C343" s="2" t="s">
        <v>804</v>
      </c>
      <c r="D343" s="2" t="s">
        <v>7</v>
      </c>
      <c r="E343" s="4">
        <v>1</v>
      </c>
      <c r="F343" s="5">
        <v>37165.68</v>
      </c>
      <c r="G343" s="5">
        <v>37165.68</v>
      </c>
    </row>
    <row r="344" spans="1:7">
      <c r="A344" s="8"/>
      <c r="B344" s="9"/>
      <c r="C344" s="9" t="s">
        <v>8</v>
      </c>
      <c r="D344" s="9"/>
      <c r="E344" s="10"/>
      <c r="F344" s="11"/>
      <c r="G344" s="11">
        <f>SUM(G328:G343)</f>
        <v>321162.58999999997</v>
      </c>
    </row>
    <row r="345" spans="1:7">
      <c r="A345" s="84" t="s">
        <v>736</v>
      </c>
      <c r="B345" s="85"/>
      <c r="C345" s="18"/>
      <c r="D345" s="18"/>
      <c r="E345" s="20"/>
      <c r="F345" s="21"/>
      <c r="G345" s="21">
        <f>G344+G327+G307+G304+G287+G285+G283+G265+G262+G244+G225+G212+G181+G164+G135+G118+G100+G81+G63+G46+G36+G19</f>
        <v>7326283.3399999999</v>
      </c>
    </row>
    <row r="371" ht="17.25" customHeight="1"/>
    <row r="373" ht="15" customHeight="1"/>
    <row r="374" ht="15" customHeight="1"/>
    <row r="375" ht="49.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770" ht="42.7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40.5" customHeight="1"/>
    <row r="795" ht="15" hidden="1" customHeight="1"/>
    <row r="796" ht="15" hidden="1" customHeight="1"/>
    <row r="804" ht="21" customHeight="1"/>
  </sheetData>
  <mergeCells count="22">
    <mergeCell ref="B3:B18"/>
    <mergeCell ref="B20:B35"/>
    <mergeCell ref="B37:B45"/>
    <mergeCell ref="A1:G1"/>
    <mergeCell ref="A345:B345"/>
    <mergeCell ref="B308:B326"/>
    <mergeCell ref="B328:B343"/>
    <mergeCell ref="B47:B62"/>
    <mergeCell ref="B64:B80"/>
    <mergeCell ref="B82:B99"/>
    <mergeCell ref="B101:B117"/>
    <mergeCell ref="B119:B134"/>
    <mergeCell ref="B136:B163"/>
    <mergeCell ref="B165:B180"/>
    <mergeCell ref="B182:B211"/>
    <mergeCell ref="B213:B224"/>
    <mergeCell ref="B226:B243"/>
    <mergeCell ref="B245:B261"/>
    <mergeCell ref="B263:B264"/>
    <mergeCell ref="B266:B282"/>
    <mergeCell ref="B288:B303"/>
    <mergeCell ref="B305:B3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Січень </vt:lpstr>
      <vt:lpstr>Лютий </vt:lpstr>
      <vt:lpstr>Березень</vt:lpstr>
      <vt:lpstr>Квітень КЗШ</vt:lpstr>
      <vt:lpstr>Травень </vt:lpstr>
      <vt:lpstr>Червень </vt:lpstr>
      <vt:lpstr>Липень </vt:lpstr>
      <vt:lpstr>Серпень </vt:lpstr>
      <vt:lpstr>вересень 2024 всі</vt:lpstr>
      <vt:lpstr>жовтень 2024 всі</vt:lpstr>
      <vt:lpstr>Листопад 2024</vt:lpstr>
      <vt:lpstr>ГРУДЕНЬ</vt:lpstr>
      <vt:lpstr>'Квітень КЗШ'!Область_печати</vt:lpstr>
      <vt:lpstr>'Січень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2025-01-30T07:23:07Z</dcterms:modified>
</cp:coreProperties>
</file>