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tabRatio="863" activeTab="1"/>
  </bookViews>
  <sheets>
    <sheet name="п1-9 " sheetId="1" r:id="rId1"/>
    <sheet name="п10" sheetId="2" r:id="rId2"/>
  </sheets>
  <externalReferences>
    <externalReference r:id="rId5"/>
  </externalReferences>
  <definedNames>
    <definedName name="_xlnm.Print_Area" localSheetId="1">'п10'!$A$1:$G$46</definedName>
    <definedName name="_xlnm.Print_Area" localSheetId="0">'п1-9 '!$A$1:$M$60</definedName>
  </definedNames>
  <calcPr fullCalcOnLoad="1"/>
</workbook>
</file>

<file path=xl/sharedStrings.xml><?xml version="1.0" encoding="utf-8"?>
<sst xmlns="http://schemas.openxmlformats.org/spreadsheetml/2006/main" count="131" uniqueCount="94">
  <si>
    <t>Одиниця виміру</t>
  </si>
  <si>
    <t>Джерело інформації</t>
  </si>
  <si>
    <t>якості</t>
  </si>
  <si>
    <t>%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</si>
  <si>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</si>
  <si>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</si>
  <si>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</si>
  <si>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</si>
  <si>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Спеціальний фонд</t>
  </si>
  <si>
    <t>Разом</t>
  </si>
  <si>
    <t>Усього</t>
  </si>
  <si>
    <t>ПОГОДЖЕНО:</t>
  </si>
  <si>
    <t>штатний розпис</t>
  </si>
  <si>
    <t>розрахунково</t>
  </si>
  <si>
    <t>Наказ Міністерства фінансів України</t>
  </si>
  <si>
    <t>0111</t>
  </si>
  <si>
    <t>5. Підстави для виконання бюджетної програми</t>
  </si>
  <si>
    <t xml:space="preserve">6. Мета бюджетної програми </t>
  </si>
  <si>
    <t>Загальний фонд</t>
  </si>
  <si>
    <t>Завдання 1</t>
  </si>
  <si>
    <t>Завдання 2</t>
  </si>
  <si>
    <t>Забезпечення проведення капітальних видатків</t>
  </si>
  <si>
    <t>№  з/п</t>
  </si>
  <si>
    <t>затрат</t>
  </si>
  <si>
    <t>кількість штатних одиниць.</t>
  </si>
  <si>
    <t>обсяг поточних видатків</t>
  </si>
  <si>
    <t>од.</t>
  </si>
  <si>
    <t>тис. грн.</t>
  </si>
  <si>
    <t>відсоток виконаних листів, доручень, звернень, заяв, скарг</t>
  </si>
  <si>
    <t>обсяг видатків на придбання обладнання і предметів довгострокового користування</t>
  </si>
  <si>
    <t>розрахунок до кошторису</t>
  </si>
  <si>
    <t>продукту</t>
  </si>
  <si>
    <t>кількість придбаного обладнання і предметів довгострокового користування</t>
  </si>
  <si>
    <t>кількість отриманих листів, доручень, звернень, заяв, скарг</t>
  </si>
  <si>
    <t>кількість прийнятих нормативно-правових актів (рішення районної у місті ради, рішення виконкому районної у місті ради, розпорядження голови районної у місті ради)</t>
  </si>
  <si>
    <t>кількість виконаних листів, доручень, звернень, заяв, скарг на одного одного працівника</t>
  </si>
  <si>
    <t>витрати на утримання однієї штатної одиниці</t>
  </si>
  <si>
    <t>середні видатки на придбання одиниці обладнання і предметів довгострокового користування</t>
  </si>
  <si>
    <t>ефективності</t>
  </si>
  <si>
    <t>Голова районної у місті ради</t>
  </si>
  <si>
    <t>(підпис)</t>
  </si>
  <si>
    <t>В. Беззубченко</t>
  </si>
  <si>
    <t>(ініціали та прізвище)</t>
  </si>
  <si>
    <t>кількість прийнятих нормативно-правових актів на одного працівника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</si>
  <si>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</si>
  <si>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Керівництво і управління у сфері діяльності виконавчого комітету Саксаганської районної у місті ради</t>
  </si>
  <si>
    <r>
      <rPr>
        <b/>
        <i/>
        <u val="single"/>
        <sz val="10"/>
        <rFont val="Times New Roman"/>
        <family val="1"/>
      </rPr>
      <t>Фінансовий  відділ  виконкому  Саксаганської  районної  у  місті  ради</t>
    </r>
    <r>
      <rPr>
        <sz val="10"/>
        <rFont val="Times New Roman"/>
        <family val="1"/>
      </rPr>
      <t>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(найменування місцевого фінансового органу)</t>
    </r>
  </si>
  <si>
    <t>Начальник фінансового відділу</t>
  </si>
  <si>
    <t>Л. Шматкова</t>
  </si>
  <si>
    <t>2. 0210000                 Виконавчий комітет Саксаганської районної у місті ради</t>
  </si>
  <si>
    <t>"Керівництво і управління у відповідній сфері у містах (місті Києві), селищах, селах, об'єднаних територіальних громадах"</t>
  </si>
  <si>
    <t xml:space="preserve">3. 0210160                       </t>
  </si>
  <si>
    <t>Конституція України зі змінами;</t>
  </si>
  <si>
    <t>Бюджетний кодекс України зі змінам;</t>
  </si>
  <si>
    <t>Закон України "Про місцеве самоврядування в Україні"  зі змінам;</t>
  </si>
  <si>
    <t xml:space="preserve">Наказ Міністерства фінансів України від 01.10.2010 № 1147 «Про затвердження Типового переліку бюджетних програм та результативних показників їх виконання для місцевих бюджетів у галузі "Державне управління"» зі змінами; 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</si>
  <si>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</si>
  <si>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Здійснення виконавчим комітетом Саксаганської районної у місті ради  наданих законодавством
повноважень у відповідній сфері</t>
  </si>
  <si>
    <t>1. 0200000                  Виконавчий комітет Саксаганської районної у місті ради</t>
  </si>
  <si>
    <t xml:space="preserve">                                                                                             (найменування бюджетної програми)</t>
  </si>
  <si>
    <t>Здійснення виконавчим комітетом Саксаганської районної у місті ради  наданих законодавством повноважень у відповідній сфері</t>
  </si>
  <si>
    <t xml:space="preserve">бюджетної програми місцевого бюджету на 2019 рік </t>
  </si>
  <si>
    <t>Закон України "Про державний бюджет України на 2019 рік"</t>
  </si>
  <si>
    <t>Рішення Саксаганської районної у місті ради віди 26 грудня 2018 року № 263 "Про районний у місті бюджет на 2019 рік"</t>
  </si>
  <si>
    <t>система електронного документообігу  "Звернення громадян. Документообіг" за результатами роботи 2018 року</t>
  </si>
  <si>
    <t>N з/п</t>
  </si>
  <si>
    <t>Завдання</t>
  </si>
  <si>
    <t>(грн)</t>
  </si>
  <si>
    <t>Напрями використання бюджетних коштів</t>
  </si>
  <si>
    <t>у тому числі бюджет розвитку</t>
  </si>
  <si>
    <t xml:space="preserve">(грн) </t>
  </si>
  <si>
    <t>26 серпня 2014 року № 836</t>
  </si>
  <si>
    <t>(у редакції наказу Міністерства фінансів України від 15 листопада 2018 року № 908</t>
  </si>
  <si>
    <t>Виконавчий комітет Саксаганської районної  у  місті  ради</t>
  </si>
  <si>
    <t>наказ від  22.01.2019 № 1 "Про затвердження паспорту бюджетної програми на 2019 рік по КТПКВК МБ 0210160"</t>
  </si>
  <si>
    <r>
      <t xml:space="preserve">   </t>
    </r>
    <r>
      <rPr>
        <sz val="10"/>
        <rFont val="Times New Roman"/>
        <family val="1"/>
      </rPr>
      <t>(КТПКВК МБ)                                                              (найменування головного розпорядника)</t>
    </r>
    <r>
      <rPr>
        <sz val="14"/>
        <rFont val="Times New Roman"/>
        <family val="1"/>
      </rPr>
      <t xml:space="preserve"> </t>
    </r>
  </si>
  <si>
    <r>
      <t xml:space="preserve">  </t>
    </r>
    <r>
      <rPr>
        <sz val="10"/>
        <rFont val="Times New Roman"/>
        <family val="1"/>
      </rPr>
      <t xml:space="preserve"> (КТПКВК МБ)                                                              (найменування відповідального виконавця)</t>
    </r>
    <r>
      <rPr>
        <sz val="14"/>
        <rFont val="Times New Roman"/>
        <family val="1"/>
      </rPr>
      <t xml:space="preserve"> </t>
    </r>
  </si>
  <si>
    <t xml:space="preserve">(КТПКВК МБ) </t>
  </si>
  <si>
    <t>(КФКВК)</t>
  </si>
  <si>
    <t>7. Завдання бюджетної програми:</t>
  </si>
  <si>
    <t>8. Напрями використання бюджетних коштів:</t>
  </si>
  <si>
    <t>9. Перелік місцевих/регіональних програм, що виконуються у складі бюджетної програми:</t>
  </si>
  <si>
    <t>Найменування місцевої/регіональної програми</t>
  </si>
  <si>
    <t>10. Результативні показники бюджетної програми:</t>
  </si>
  <si>
    <t>Показник</t>
  </si>
  <si>
    <t>рівень виконання робіт з капітального ремонту</t>
  </si>
  <si>
    <t>розрахунково, акти виконаних робіт</t>
  </si>
  <si>
    <t>4. Обсяг бюджетних призначень/бюджетних асигнувань – 40446362  гривень, у тому числі загального фонду – 38703840 гривень та спеціального фонду – 1742522 гривень.</t>
  </si>
  <si>
    <t>Спрямування коштів на керівництво і управління у сфері діяльності виконавчого комітету Саксаганської районної у місті ради для здійснення ним наданих законодавством
повноважень у відповідній сфері</t>
  </si>
  <si>
    <t xml:space="preserve">Спрямування коштів на капітальні видатки по виконавчому комітету Саксаганської районної у місті ради </t>
  </si>
  <si>
    <t>кількість капітальних ремонтів з урахуванням коригування проектно-кошторисної документації та отримання експертного звіту</t>
  </si>
  <si>
    <t>Розпорядженням голови Саксаганської районної у місті ради від 22.01.2019 №10-р "Про затвердження паспорта бюджетної програми на 2019 рік по КТПКВК МБ 0210160"</t>
  </si>
  <si>
    <t>обсяг видатків на проведення капітального ремонту з  урахуванням коригування проектно-кошторисної документації та отримання експертного звіту</t>
  </si>
  <si>
    <t>середні видатки на  на здійснення капітального ремонту з урахуванням коригування проектно-кошторисної документації та отримання експертного звіту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</si>
</sst>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_р_."/>
    <numFmt numFmtId="195" formatCode="0.0"/>
    <numFmt numFmtId="196" formatCode="#,##0.0_р_."/>
    <numFmt numFmtId="197" formatCode="#,##0.000_р_."/>
    <numFmt numFmtId="198" formatCode="0.000000"/>
    <numFmt numFmtId="199" formatCode="0.00000"/>
    <numFmt numFmtId="200" formatCode="0.0000000"/>
    <numFmt numFmtId="201" formatCode="#,##0.0"/>
    <numFmt numFmtId="202" formatCode="#,##0_р_.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0.00000000"/>
    <numFmt numFmtId="208" formatCode="#,##0.00000"/>
    <numFmt numFmtId="209" formatCode="#,##0.000000"/>
    <numFmt numFmtId="210" formatCode="#,##0.000000&quot;р.&quot;"/>
    <numFmt numFmtId="211" formatCode="#,##0.0000"/>
    <numFmt numFmtId="212" formatCode="#,##0.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i/>
      <sz val="16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6"/>
      <color rgb="FF000000"/>
      <name val="Times New Roman"/>
      <family val="1"/>
    </font>
    <font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center" indent="15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5"/>
    </xf>
    <xf numFmtId="0" fontId="8" fillId="0" borderId="0" xfId="0" applyFont="1" applyAlignment="1">
      <alignment horizontal="left" vertical="center" indent="15"/>
    </xf>
    <xf numFmtId="0" fontId="6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vertical="center" wrapText="1"/>
    </xf>
    <xf numFmtId="208" fontId="8" fillId="0" borderId="0" xfId="0" applyNumberFormat="1" applyFont="1" applyAlignment="1">
      <alignment/>
    </xf>
    <xf numFmtId="0" fontId="13" fillId="0" borderId="1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193" fontId="6" fillId="0" borderId="10" xfId="0" applyNumberFormat="1" applyFont="1" applyBorder="1" applyAlignment="1">
      <alignment horizontal="center" vertical="center" wrapText="1"/>
    </xf>
    <xf numFmtId="193" fontId="13" fillId="0" borderId="10" xfId="0" applyNumberFormat="1" applyFont="1" applyBorder="1" applyAlignment="1">
      <alignment horizontal="center" vertical="center" wrapText="1"/>
    </xf>
    <xf numFmtId="193" fontId="8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center" vertical="top"/>
    </xf>
    <xf numFmtId="0" fontId="11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212" fontId="8" fillId="0" borderId="0" xfId="0" applyNumberFormat="1" applyFont="1" applyAlignment="1">
      <alignment/>
    </xf>
    <xf numFmtId="0" fontId="8" fillId="33" borderId="0" xfId="0" applyFont="1" applyFill="1" applyAlignment="1">
      <alignment vertical="center" wrapText="1"/>
    </xf>
    <xf numFmtId="14" fontId="0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0" fontId="8" fillId="0" borderId="0" xfId="0" applyFont="1" applyBorder="1" applyAlignment="1">
      <alignment/>
    </xf>
    <xf numFmtId="199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12" xfId="0" applyFont="1" applyBorder="1" applyAlignment="1">
      <alignment vertical="center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/>
    </xf>
    <xf numFmtId="49" fontId="16" fillId="0" borderId="12" xfId="0" applyNumberFormat="1" applyFont="1" applyBorder="1" applyAlignment="1">
      <alignment horizontal="center"/>
    </xf>
    <xf numFmtId="0" fontId="16" fillId="0" borderId="0" xfId="0" applyFont="1" applyAlignment="1">
      <alignment wrapText="1"/>
    </xf>
    <xf numFmtId="0" fontId="16" fillId="0" borderId="13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/>
    </xf>
    <xf numFmtId="0" fontId="16" fillId="33" borderId="10" xfId="0" applyFont="1" applyFill="1" applyBorder="1" applyAlignment="1">
      <alignment vertical="center" wrapText="1"/>
    </xf>
    <xf numFmtId="2" fontId="16" fillId="0" borderId="10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0" borderId="12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62" fillId="0" borderId="10" xfId="0" applyFont="1" applyBorder="1" applyAlignment="1">
      <alignment horizontal="center" vertical="center" wrapText="1"/>
    </xf>
    <xf numFmtId="4" fontId="62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 horizontal="righ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4" fontId="6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vertical="center" wrapText="1"/>
    </xf>
    <xf numFmtId="4" fontId="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12" xfId="0" applyFont="1" applyBorder="1" applyAlignment="1">
      <alignment horizontal="left" wrapText="1"/>
    </xf>
    <xf numFmtId="0" fontId="8" fillId="33" borderId="0" xfId="0" applyFont="1" applyFill="1" applyAlignment="1">
      <alignment horizontal="left" vertical="center" wrapText="1"/>
    </xf>
    <xf numFmtId="0" fontId="8" fillId="0" borderId="14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2;&#1090;&#1082;&#1072;\&#1087;&#1088;&#1086;&#1077;&#1082;&#1090;%20&#1073;&#1102;&#1076;&#1078;&#1077;&#1090;&#1091;%20&#1085;&#1072;%202019\0160\Koshtoris_2019-0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КПКВМБ"/>
      <sheetName val="Заполнить"/>
      <sheetName val="+1 ст"/>
      <sheetName val="розрахунок-з,ф"/>
      <sheetName val="зміни до розрахунку 23.01"/>
      <sheetName val="Лист7"/>
      <sheetName val="Лист6"/>
      <sheetName val="Лист5"/>
      <sheetName val="Лист4"/>
      <sheetName val="Лист3"/>
      <sheetName val="Лист2"/>
      <sheetName val="Лист1"/>
      <sheetName val="зміни 23.01"/>
      <sheetName val="березень"/>
      <sheetName val="пом. лютий"/>
      <sheetName val="помесячка 23.01"/>
      <sheetName val="розрахунок б.р"/>
      <sheetName val="розрахунок - власні"/>
      <sheetName val="помесячка- 22.01"/>
      <sheetName val="кошторис"/>
      <sheetName val="план"/>
      <sheetName val="ПланСФ"/>
      <sheetName val="Зведення СФ"/>
      <sheetName val="ДовДоходів"/>
      <sheetName val="ДовФінансування"/>
      <sheetName val="ДовКЕКВ"/>
      <sheetName val="ДовКреди"/>
    </sheetNames>
    <sheetDataSet>
      <sheetData sheetId="7">
        <row r="15">
          <cell r="F15">
            <v>38703840.00199427</v>
          </cell>
        </row>
      </sheetData>
      <sheetData sheetId="21">
        <row r="16">
          <cell r="J16">
            <v>5584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0"/>
  <sheetViews>
    <sheetView view="pageBreakPreview" zoomScale="80" zoomScaleNormal="80" zoomScaleSheetLayoutView="80" workbookViewId="0" topLeftCell="A49">
      <selection activeCell="D49" sqref="D49:E51"/>
    </sheetView>
  </sheetViews>
  <sheetFormatPr defaultColWidth="9.00390625" defaultRowHeight="12.75"/>
  <cols>
    <col min="1" max="1" width="15.125" style="1" customWidth="1"/>
    <col min="2" max="2" width="29.625" style="1" customWidth="1"/>
    <col min="3" max="3" width="16.25390625" style="1" customWidth="1"/>
    <col min="4" max="4" width="29.25390625" style="1" customWidth="1"/>
    <col min="5" max="5" width="25.625" style="1" customWidth="1"/>
    <col min="6" max="6" width="18.125" style="1" customWidth="1"/>
    <col min="7" max="7" width="21.25390625" style="1" customWidth="1"/>
    <col min="8" max="8" width="8.875" style="1" customWidth="1"/>
    <col min="9" max="9" width="6.75390625" style="1" customWidth="1"/>
    <col min="10" max="10" width="7.75390625" style="1" customWidth="1"/>
    <col min="11" max="11" width="9.125" style="1" customWidth="1"/>
    <col min="12" max="12" width="8.875" style="1" customWidth="1"/>
    <col min="13" max="13" width="14.375" style="1" customWidth="1"/>
    <col min="14" max="16384" width="9.125" style="1" customWidth="1"/>
  </cols>
  <sheetData>
    <row r="1" spans="1:14" ht="18.75">
      <c r="A1" s="14"/>
      <c r="B1" s="8"/>
      <c r="C1" s="8"/>
      <c r="D1" s="8"/>
      <c r="E1" s="8"/>
      <c r="F1" s="15" t="s">
        <v>4</v>
      </c>
      <c r="G1" s="8"/>
      <c r="H1" s="8"/>
      <c r="I1" s="8"/>
      <c r="J1" s="8"/>
      <c r="K1" s="8"/>
      <c r="L1" s="8"/>
      <c r="M1" s="8"/>
      <c r="N1" s="8"/>
    </row>
    <row r="2" spans="1:14" ht="18.75">
      <c r="A2" s="14"/>
      <c r="B2" s="8"/>
      <c r="C2" s="8"/>
      <c r="D2" s="8"/>
      <c r="E2" s="8"/>
      <c r="F2" s="15" t="s">
        <v>14</v>
      </c>
      <c r="G2" s="8"/>
      <c r="H2" s="8"/>
      <c r="I2" s="8"/>
      <c r="J2" s="8"/>
      <c r="K2" s="8"/>
      <c r="L2" s="8"/>
      <c r="M2" s="8"/>
      <c r="N2" s="8"/>
    </row>
    <row r="3" spans="1:14" ht="18.75">
      <c r="A3" s="14"/>
      <c r="B3" s="8"/>
      <c r="C3" s="8"/>
      <c r="D3" s="8"/>
      <c r="E3" s="8"/>
      <c r="F3" s="15" t="s">
        <v>71</v>
      </c>
      <c r="G3" s="8"/>
      <c r="H3" s="8"/>
      <c r="I3" s="8"/>
      <c r="J3" s="8"/>
      <c r="K3" s="8"/>
      <c r="L3" s="8"/>
      <c r="M3" s="8"/>
      <c r="N3" s="8"/>
    </row>
    <row r="4" spans="1:14" ht="18.75">
      <c r="A4" s="14"/>
      <c r="B4" s="8"/>
      <c r="C4" s="8"/>
      <c r="D4" s="8"/>
      <c r="E4" s="8"/>
      <c r="F4" s="15" t="s">
        <v>72</v>
      </c>
      <c r="G4" s="8"/>
      <c r="H4" s="8"/>
      <c r="I4" s="8"/>
      <c r="J4" s="8"/>
      <c r="K4" s="8"/>
      <c r="L4" s="8"/>
      <c r="M4" s="8"/>
      <c r="N4" s="8"/>
    </row>
    <row r="5" spans="1:14" ht="15" customHeight="1">
      <c r="A5" s="1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20.25" customHeight="1">
      <c r="A6" s="16"/>
      <c r="B6" s="8"/>
      <c r="C6" s="8"/>
      <c r="D6" s="8"/>
      <c r="E6" s="8"/>
      <c r="F6" s="54" t="s">
        <v>4</v>
      </c>
      <c r="G6" s="11"/>
      <c r="H6" s="11"/>
      <c r="I6" s="8"/>
      <c r="J6" s="8"/>
      <c r="K6" s="8"/>
      <c r="L6" s="8"/>
      <c r="M6" s="8"/>
      <c r="N6" s="8"/>
    </row>
    <row r="7" spans="1:15" ht="36.75" customHeight="1">
      <c r="A7" s="16"/>
      <c r="B7" s="8"/>
      <c r="C7" s="8"/>
      <c r="D7" s="8"/>
      <c r="E7" s="8"/>
      <c r="F7" s="134" t="s">
        <v>91</v>
      </c>
      <c r="G7" s="134"/>
      <c r="H7" s="134"/>
      <c r="I7" s="134"/>
      <c r="J7" s="134"/>
      <c r="K7" s="134"/>
      <c r="L7" s="134"/>
      <c r="M7" s="134"/>
      <c r="N7" s="44"/>
      <c r="O7" s="3"/>
    </row>
    <row r="8" spans="1:15" ht="15.75">
      <c r="A8" s="16"/>
      <c r="B8" s="8"/>
      <c r="C8" s="8"/>
      <c r="D8" s="8"/>
      <c r="E8" s="8"/>
      <c r="F8" s="45" t="s">
        <v>5</v>
      </c>
      <c r="G8" s="46"/>
      <c r="H8" s="46"/>
      <c r="I8" s="46"/>
      <c r="J8" s="46"/>
      <c r="K8" s="46"/>
      <c r="L8" s="46"/>
      <c r="M8" s="46"/>
      <c r="N8" s="46"/>
      <c r="O8" s="4"/>
    </row>
    <row r="9" spans="1:16" ht="15.75" customHeight="1">
      <c r="A9" s="16"/>
      <c r="B9" s="8"/>
      <c r="C9" s="8"/>
      <c r="D9" s="8"/>
      <c r="E9" s="8"/>
      <c r="F9" s="47" t="s">
        <v>73</v>
      </c>
      <c r="G9" s="47"/>
      <c r="H9" s="47"/>
      <c r="I9" s="47"/>
      <c r="J9" s="47"/>
      <c r="K9" s="47"/>
      <c r="L9" s="47"/>
      <c r="M9" s="48"/>
      <c r="N9" s="49"/>
      <c r="O9" s="5"/>
      <c r="P9" s="5"/>
    </row>
    <row r="10" spans="1:16" ht="12.75">
      <c r="A10" s="17"/>
      <c r="B10" s="8"/>
      <c r="C10" s="8"/>
      <c r="D10" s="8"/>
      <c r="E10" s="8"/>
      <c r="F10" s="45" t="s">
        <v>6</v>
      </c>
      <c r="G10" s="45"/>
      <c r="H10" s="45"/>
      <c r="I10" s="45"/>
      <c r="J10" s="45"/>
      <c r="K10" s="45"/>
      <c r="L10" s="45"/>
      <c r="M10" s="45"/>
      <c r="N10" s="45"/>
      <c r="O10" s="6"/>
      <c r="P10" s="6"/>
    </row>
    <row r="11" spans="1:14" ht="6" customHeight="1">
      <c r="A11" s="8"/>
      <c r="B11" s="8"/>
      <c r="C11" s="8"/>
      <c r="D11" s="8"/>
      <c r="E11" s="8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24" customHeight="1">
      <c r="A12" s="16"/>
      <c r="B12" s="8"/>
      <c r="C12" s="8"/>
      <c r="D12" s="8"/>
      <c r="E12" s="8"/>
      <c r="F12" s="137" t="s">
        <v>74</v>
      </c>
      <c r="G12" s="137"/>
      <c r="H12" s="137"/>
      <c r="I12" s="137"/>
      <c r="J12" s="137"/>
      <c r="K12" s="137"/>
      <c r="L12" s="137"/>
      <c r="M12" s="137"/>
      <c r="N12" s="50"/>
    </row>
    <row r="13" spans="1:15" ht="36" customHeight="1">
      <c r="A13" s="16"/>
      <c r="B13" s="8"/>
      <c r="C13" s="8"/>
      <c r="D13" s="8"/>
      <c r="E13" s="8"/>
      <c r="F13" s="137" t="s">
        <v>46</v>
      </c>
      <c r="G13" s="137"/>
      <c r="H13" s="137"/>
      <c r="I13" s="137"/>
      <c r="J13" s="137"/>
      <c r="K13" s="137"/>
      <c r="L13" s="137"/>
      <c r="M13" s="137"/>
      <c r="N13" s="52"/>
      <c r="O13" s="2"/>
    </row>
    <row r="14" spans="1:14" ht="56.25" customHeight="1">
      <c r="A14" s="1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8.75">
      <c r="A15" s="128" t="s">
        <v>7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38"/>
    </row>
    <row r="16" spans="1:14" ht="23.25" customHeight="1">
      <c r="A16" s="128" t="s">
        <v>61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38"/>
    </row>
    <row r="17" spans="1:14" ht="14.25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8"/>
    </row>
    <row r="18" spans="1:14" s="62" customFormat="1" ht="20.25">
      <c r="A18" s="66" t="s">
        <v>58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5"/>
    </row>
    <row r="19" spans="1:14" ht="18.75">
      <c r="A19" s="7" t="s">
        <v>75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s="62" customFormat="1" ht="23.25" customHeight="1">
      <c r="A20" s="66" t="s">
        <v>49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5"/>
    </row>
    <row r="21" spans="1:14" ht="18.75">
      <c r="A21" s="7" t="s">
        <v>76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6.75" customHeight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s="62" customFormat="1" ht="28.5" customHeight="1">
      <c r="A23" s="68" t="s">
        <v>51</v>
      </c>
      <c r="B23" s="69" t="s">
        <v>15</v>
      </c>
      <c r="C23" s="136" t="s">
        <v>50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65"/>
    </row>
    <row r="24" spans="1:14" s="4" customFormat="1" ht="18.75" customHeight="1">
      <c r="A24" s="9" t="s">
        <v>77</v>
      </c>
      <c r="B24" s="10" t="s">
        <v>78</v>
      </c>
      <c r="C24" s="138" t="s">
        <v>59</v>
      </c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9"/>
    </row>
    <row r="25" spans="1:14" ht="55.5" customHeight="1">
      <c r="A25" s="135" t="s">
        <v>87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2"/>
    </row>
    <row r="26" spans="1:14" s="62" customFormat="1" ht="27.75" customHeight="1">
      <c r="A26" s="131" t="s">
        <v>16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70"/>
    </row>
    <row r="27" spans="1:18" s="28" customFormat="1" ht="21.75" customHeight="1">
      <c r="A27" s="28" t="s">
        <v>52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</row>
    <row r="28" spans="1:18" s="28" customFormat="1" ht="20.25" customHeight="1">
      <c r="A28" s="28" t="s">
        <v>53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s="28" customFormat="1" ht="20.25" customHeight="1">
      <c r="A29" s="28" t="s">
        <v>54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s="28" customFormat="1" ht="24.75" customHeight="1">
      <c r="A30" s="28" t="s">
        <v>62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8" s="28" customFormat="1" ht="39.75" customHeight="1">
      <c r="A31" s="129" t="s">
        <v>55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58"/>
      <c r="M31" s="58"/>
      <c r="N31" s="58"/>
      <c r="O31" s="58"/>
      <c r="P31" s="58"/>
      <c r="Q31" s="58"/>
      <c r="R31" s="58"/>
    </row>
    <row r="32" spans="1:18" s="28" customFormat="1" ht="24.75" customHeight="1">
      <c r="A32" s="28" t="s">
        <v>56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s="28" customFormat="1" ht="24.75" customHeight="1">
      <c r="A33" s="130" t="s">
        <v>44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59"/>
      <c r="O33" s="58"/>
      <c r="P33" s="58"/>
      <c r="Q33" s="58"/>
      <c r="R33" s="58"/>
    </row>
    <row r="34" spans="1:18" s="28" customFormat="1" ht="24.75" customHeight="1">
      <c r="A34" s="130" t="s">
        <v>63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60"/>
      <c r="O34" s="58"/>
      <c r="P34" s="58"/>
      <c r="Q34" s="58"/>
      <c r="R34" s="58"/>
    </row>
    <row r="35" spans="1:18" s="28" customFormat="1" ht="16.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60"/>
      <c r="O35" s="58"/>
      <c r="P35" s="58"/>
      <c r="Q35" s="58"/>
      <c r="R35" s="58"/>
    </row>
    <row r="36" spans="1:14" s="62" customFormat="1" ht="19.5" customHeight="1">
      <c r="A36" s="135" t="s">
        <v>17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61"/>
    </row>
    <row r="37" spans="1:14" s="62" customFormat="1" ht="25.5" customHeight="1">
      <c r="A37" s="132" t="s">
        <v>45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63"/>
    </row>
    <row r="38" spans="1:14" ht="33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4" s="84" customFormat="1" ht="21.75" customHeight="1">
      <c r="A39" s="133" t="s">
        <v>79</v>
      </c>
      <c r="B39" s="133"/>
      <c r="C39" s="133"/>
      <c r="D39" s="133"/>
    </row>
    <row r="40" s="84" customFormat="1" ht="15.75">
      <c r="A40" s="85"/>
    </row>
    <row r="41" spans="1:7" s="84" customFormat="1" ht="15.75">
      <c r="A41" s="86" t="s">
        <v>65</v>
      </c>
      <c r="B41" s="115" t="s">
        <v>66</v>
      </c>
      <c r="C41" s="115"/>
      <c r="D41" s="115"/>
      <c r="E41" s="115"/>
      <c r="F41" s="115"/>
      <c r="G41" s="115"/>
    </row>
    <row r="42" spans="1:7" s="93" customFormat="1" ht="44.25" customHeight="1">
      <c r="A42" s="90">
        <v>1</v>
      </c>
      <c r="B42" s="116" t="s">
        <v>57</v>
      </c>
      <c r="C42" s="116"/>
      <c r="D42" s="116"/>
      <c r="E42" s="116"/>
      <c r="F42" s="116"/>
      <c r="G42" s="116"/>
    </row>
    <row r="43" spans="1:7" s="93" customFormat="1" ht="32.25" customHeight="1">
      <c r="A43" s="90">
        <v>2</v>
      </c>
      <c r="B43" s="117" t="s">
        <v>21</v>
      </c>
      <c r="C43" s="117"/>
      <c r="D43" s="117"/>
      <c r="E43" s="117"/>
      <c r="F43" s="117"/>
      <c r="G43" s="117"/>
    </row>
    <row r="44" spans="1:14" ht="38.25" customHeight="1">
      <c r="A44" s="87"/>
      <c r="B44" s="87"/>
      <c r="C44" s="87"/>
      <c r="D44" s="87"/>
      <c r="E44" s="87"/>
      <c r="F44" s="87"/>
      <c r="G44" s="87"/>
      <c r="H44" s="87"/>
      <c r="I44" s="8"/>
      <c r="J44" s="8"/>
      <c r="K44" s="8"/>
      <c r="L44" s="8"/>
      <c r="M44" s="8"/>
      <c r="N44" s="8"/>
    </row>
    <row r="45" spans="1:7" s="84" customFormat="1" ht="31.5" customHeight="1">
      <c r="A45" s="133" t="s">
        <v>80</v>
      </c>
      <c r="B45" s="133"/>
      <c r="C45" s="133"/>
      <c r="D45" s="133"/>
      <c r="E45" s="133"/>
      <c r="F45" s="133"/>
      <c r="G45" s="133"/>
    </row>
    <row r="46" spans="1:6" s="84" customFormat="1" ht="20.25">
      <c r="A46" s="85"/>
      <c r="F46" s="94" t="s">
        <v>67</v>
      </c>
    </row>
    <row r="47" spans="1:7" s="84" customFormat="1" ht="56.25">
      <c r="A47" s="88" t="s">
        <v>65</v>
      </c>
      <c r="B47" s="120" t="s">
        <v>68</v>
      </c>
      <c r="C47" s="121"/>
      <c r="D47" s="88" t="s">
        <v>18</v>
      </c>
      <c r="E47" s="88" t="s">
        <v>8</v>
      </c>
      <c r="F47" s="88" t="s">
        <v>69</v>
      </c>
      <c r="G47" s="88" t="s">
        <v>10</v>
      </c>
    </row>
    <row r="48" spans="1:7" s="84" customFormat="1" ht="18.75">
      <c r="A48" s="88">
        <v>1</v>
      </c>
      <c r="B48" s="120">
        <v>2</v>
      </c>
      <c r="C48" s="121"/>
      <c r="D48" s="88">
        <v>3</v>
      </c>
      <c r="E48" s="88">
        <v>4</v>
      </c>
      <c r="F48" s="88">
        <v>5</v>
      </c>
      <c r="G48" s="88">
        <v>6</v>
      </c>
    </row>
    <row r="49" spans="1:7" s="84" customFormat="1" ht="117" customHeight="1">
      <c r="A49" s="88">
        <v>1</v>
      </c>
      <c r="B49" s="111" t="s">
        <v>88</v>
      </c>
      <c r="C49" s="112"/>
      <c r="D49" s="91">
        <f>'[1]розрахунок-з,ф'!$F$15</f>
        <v>38703840.00199427</v>
      </c>
      <c r="E49" s="91">
        <f>'[1]розрахунок - власні'!$J$16</f>
        <v>5584</v>
      </c>
      <c r="F49" s="91">
        <v>0</v>
      </c>
      <c r="G49" s="91">
        <f>D49+E49</f>
        <v>38709424.00199427</v>
      </c>
    </row>
    <row r="50" spans="1:7" s="84" customFormat="1" ht="61.5" customHeight="1">
      <c r="A50" s="90">
        <v>2</v>
      </c>
      <c r="B50" s="111" t="s">
        <v>89</v>
      </c>
      <c r="C50" s="112"/>
      <c r="D50" s="91">
        <v>0</v>
      </c>
      <c r="E50" s="91">
        <v>1736938</v>
      </c>
      <c r="F50" s="91">
        <f>E50</f>
        <v>1736938</v>
      </c>
      <c r="G50" s="91">
        <f>D50+E50</f>
        <v>1736938</v>
      </c>
    </row>
    <row r="51" spans="1:7" s="84" customFormat="1" ht="18.75">
      <c r="A51" s="120" t="s">
        <v>10</v>
      </c>
      <c r="B51" s="122"/>
      <c r="C51" s="121"/>
      <c r="D51" s="91">
        <f>D49+D50</f>
        <v>38703840.00199427</v>
      </c>
      <c r="E51" s="91">
        <f>E49+E50</f>
        <v>1742522</v>
      </c>
      <c r="F51" s="91">
        <f>F49+F50</f>
        <v>1736938</v>
      </c>
      <c r="G51" s="91">
        <f>G49+G50</f>
        <v>40446362.00199427</v>
      </c>
    </row>
    <row r="52" spans="1:14" ht="21" customHeight="1">
      <c r="A52" s="87"/>
      <c r="B52" s="87"/>
      <c r="C52" s="87"/>
      <c r="D52" s="87"/>
      <c r="E52" s="87"/>
      <c r="F52" s="87"/>
      <c r="G52" s="95"/>
      <c r="H52" s="87"/>
      <c r="I52" s="8"/>
      <c r="J52" s="8"/>
      <c r="K52" s="8"/>
      <c r="L52" s="8"/>
      <c r="M52" s="8"/>
      <c r="N52" s="8"/>
    </row>
    <row r="53" spans="1:14" ht="25.5" customHeight="1">
      <c r="A53" s="7"/>
      <c r="B53" s="8"/>
      <c r="C53" s="8"/>
      <c r="D53" s="21"/>
      <c r="E53" s="8"/>
      <c r="F53" s="8"/>
      <c r="G53" s="51"/>
      <c r="H53" s="8"/>
      <c r="I53" s="8"/>
      <c r="J53" s="8"/>
      <c r="K53" s="8"/>
      <c r="L53" s="8"/>
      <c r="M53" s="8"/>
      <c r="N53" s="8"/>
    </row>
    <row r="54" spans="1:14" s="62" customFormat="1" ht="20.25">
      <c r="A54" s="64" t="s">
        <v>81</v>
      </c>
      <c r="B54" s="65"/>
      <c r="C54" s="65"/>
      <c r="D54" s="71"/>
      <c r="E54" s="65"/>
      <c r="F54" s="65"/>
      <c r="G54" s="65"/>
      <c r="H54" s="65"/>
      <c r="I54" s="65"/>
      <c r="J54" s="65"/>
      <c r="K54" s="65"/>
      <c r="L54" s="65"/>
      <c r="M54" s="65"/>
      <c r="N54" s="65"/>
    </row>
    <row r="55" spans="2:14" ht="22.5" customHeight="1">
      <c r="B55" s="8"/>
      <c r="C55" s="22"/>
      <c r="D55" s="8"/>
      <c r="E55" s="96" t="s">
        <v>70</v>
      </c>
      <c r="G55" s="8"/>
      <c r="H55" s="8"/>
      <c r="I55" s="8"/>
      <c r="J55" s="8"/>
      <c r="K55" s="8"/>
      <c r="L55" s="8"/>
      <c r="M55" s="8"/>
      <c r="N55" s="8"/>
    </row>
    <row r="56" spans="1:15" ht="43.5" customHeight="1">
      <c r="A56" s="113" t="s">
        <v>82</v>
      </c>
      <c r="B56" s="114"/>
      <c r="C56" s="125" t="s">
        <v>18</v>
      </c>
      <c r="D56" s="126"/>
      <c r="E56" s="27" t="s">
        <v>8</v>
      </c>
      <c r="F56" s="27" t="s">
        <v>9</v>
      </c>
      <c r="H56" s="8"/>
      <c r="I56" s="8"/>
      <c r="J56" s="8"/>
      <c r="K56" s="8"/>
      <c r="L56" s="8"/>
      <c r="M56" s="8"/>
      <c r="N56" s="8"/>
      <c r="O56" s="8"/>
    </row>
    <row r="57" spans="1:15" s="13" customFormat="1" ht="21.75" customHeight="1">
      <c r="A57" s="107">
        <v>1</v>
      </c>
      <c r="B57" s="108"/>
      <c r="C57" s="107">
        <v>2</v>
      </c>
      <c r="D57" s="108"/>
      <c r="E57" s="19">
        <v>3</v>
      </c>
      <c r="F57" s="19">
        <v>4</v>
      </c>
      <c r="H57" s="23"/>
      <c r="I57" s="23"/>
      <c r="J57" s="23"/>
      <c r="K57" s="23"/>
      <c r="L57" s="23"/>
      <c r="M57" s="23"/>
      <c r="N57" s="23"/>
      <c r="O57" s="23"/>
    </row>
    <row r="58" spans="1:15" ht="25.5" customHeight="1">
      <c r="A58" s="123"/>
      <c r="B58" s="124"/>
      <c r="C58" s="109"/>
      <c r="D58" s="110"/>
      <c r="E58" s="39"/>
      <c r="F58" s="39"/>
      <c r="H58" s="8"/>
      <c r="I58" s="8"/>
      <c r="J58" s="8"/>
      <c r="K58" s="8"/>
      <c r="L58" s="8"/>
      <c r="M58" s="8"/>
      <c r="N58" s="8"/>
      <c r="O58" s="8"/>
    </row>
    <row r="59" spans="1:15" ht="30" customHeight="1">
      <c r="A59" s="123"/>
      <c r="B59" s="124"/>
      <c r="C59" s="109"/>
      <c r="D59" s="110"/>
      <c r="E59" s="39"/>
      <c r="F59" s="39"/>
      <c r="H59" s="8"/>
      <c r="I59" s="8"/>
      <c r="J59" s="8"/>
      <c r="K59" s="8"/>
      <c r="L59" s="8"/>
      <c r="M59" s="8"/>
      <c r="N59" s="8"/>
      <c r="O59" s="8"/>
    </row>
    <row r="60" spans="1:15" s="26" customFormat="1" ht="30" customHeight="1">
      <c r="A60" s="118" t="str">
        <f>A51</f>
        <v>Усього</v>
      </c>
      <c r="B60" s="119"/>
      <c r="C60" s="118"/>
      <c r="D60" s="119"/>
      <c r="E60" s="40"/>
      <c r="F60" s="40"/>
      <c r="H60" s="25"/>
      <c r="I60" s="25"/>
      <c r="J60" s="25"/>
      <c r="K60" s="25"/>
      <c r="L60" s="25"/>
      <c r="M60" s="25"/>
      <c r="N60" s="25"/>
      <c r="O60" s="25"/>
    </row>
  </sheetData>
  <sheetProtection/>
  <mergeCells count="35">
    <mergeCell ref="A39:D39"/>
    <mergeCell ref="A45:G45"/>
    <mergeCell ref="F7:M7"/>
    <mergeCell ref="A25:M25"/>
    <mergeCell ref="C23:M23"/>
    <mergeCell ref="A15:M15"/>
    <mergeCell ref="F13:M13"/>
    <mergeCell ref="C24:M24"/>
    <mergeCell ref="F12:M12"/>
    <mergeCell ref="A36:M36"/>
    <mergeCell ref="A17:M17"/>
    <mergeCell ref="A16:M16"/>
    <mergeCell ref="A31:K31"/>
    <mergeCell ref="A34:M34"/>
    <mergeCell ref="A26:M26"/>
    <mergeCell ref="A37:M37"/>
    <mergeCell ref="A33:M33"/>
    <mergeCell ref="C60:D60"/>
    <mergeCell ref="B47:C47"/>
    <mergeCell ref="B48:C48"/>
    <mergeCell ref="B49:C49"/>
    <mergeCell ref="A51:C51"/>
    <mergeCell ref="A59:B59"/>
    <mergeCell ref="C56:D56"/>
    <mergeCell ref="A60:B60"/>
    <mergeCell ref="C59:D59"/>
    <mergeCell ref="A58:B58"/>
    <mergeCell ref="C57:D57"/>
    <mergeCell ref="C58:D58"/>
    <mergeCell ref="B50:C50"/>
    <mergeCell ref="A56:B56"/>
    <mergeCell ref="A57:B57"/>
    <mergeCell ref="B41:G41"/>
    <mergeCell ref="B42:G42"/>
    <mergeCell ref="B43:G43"/>
  </mergeCells>
  <printOptions/>
  <pageMargins left="0.7086614173228347" right="0.7086614173228347" top="0.7480314960629921" bottom="0.35433070866141736" header="0.31496062992125984" footer="0.31496062992125984"/>
  <pageSetup fitToHeight="2" horizontalDpi="600" verticalDpi="600" orientation="landscape" paperSize="9" scale="63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45"/>
  <sheetViews>
    <sheetView tabSelected="1" view="pageBreakPreview" zoomScale="80" zoomScaleNormal="80" zoomScaleSheetLayoutView="80" workbookViewId="0" topLeftCell="A1">
      <selection activeCell="A5" sqref="A5:IV36"/>
    </sheetView>
  </sheetViews>
  <sheetFormatPr defaultColWidth="9.00390625" defaultRowHeight="12.75"/>
  <cols>
    <col min="1" max="1" width="8.00390625" style="13" customWidth="1"/>
    <col min="2" max="2" width="99.375" style="1" customWidth="1"/>
    <col min="3" max="3" width="18.875" style="1" customWidth="1"/>
    <col min="4" max="4" width="47.625" style="1" customWidth="1"/>
    <col min="5" max="5" width="19.875" style="1" customWidth="1"/>
    <col min="6" max="6" width="21.25390625" style="1" customWidth="1"/>
    <col min="7" max="7" width="20.00390625" style="1" customWidth="1"/>
    <col min="8" max="8" width="18.375" style="1" customWidth="1"/>
    <col min="9" max="9" width="8.875" style="1" customWidth="1"/>
    <col min="10" max="10" width="6.75390625" style="1" customWidth="1"/>
    <col min="11" max="11" width="7.75390625" style="1" customWidth="1"/>
    <col min="12" max="16384" width="9.125" style="1" customWidth="1"/>
  </cols>
  <sheetData>
    <row r="1" spans="1:15" s="62" customFormat="1" ht="20.25">
      <c r="A1" s="72" t="s">
        <v>83</v>
      </c>
      <c r="B1" s="73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8.75">
      <c r="A2" s="15"/>
      <c r="B2" s="55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2" customFormat="1" ht="36.75" customHeight="1">
      <c r="A3" s="20" t="s">
        <v>22</v>
      </c>
      <c r="B3" s="20" t="s">
        <v>84</v>
      </c>
      <c r="C3" s="20" t="s">
        <v>0</v>
      </c>
      <c r="D3" s="20" t="s">
        <v>1</v>
      </c>
      <c r="E3" s="88" t="s">
        <v>18</v>
      </c>
      <c r="F3" s="88" t="s">
        <v>8</v>
      </c>
      <c r="G3" s="88" t="s">
        <v>10</v>
      </c>
      <c r="H3" s="31"/>
      <c r="I3" s="31"/>
      <c r="J3" s="31"/>
      <c r="K3" s="31"/>
      <c r="L3" s="31"/>
      <c r="M3" s="31"/>
      <c r="N3" s="31"/>
      <c r="O3" s="31"/>
    </row>
    <row r="4" spans="1:15" ht="15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8"/>
      <c r="I4" s="8"/>
      <c r="J4" s="8"/>
      <c r="K4" s="8"/>
      <c r="L4" s="8"/>
      <c r="M4" s="8"/>
      <c r="N4" s="8"/>
      <c r="O4" s="8"/>
    </row>
    <row r="5" spans="1:15" ht="18.75" customHeight="1">
      <c r="A5" s="74">
        <v>1</v>
      </c>
      <c r="B5" s="75" t="s">
        <v>19</v>
      </c>
      <c r="C5" s="33"/>
      <c r="D5" s="33"/>
      <c r="E5" s="33"/>
      <c r="F5" s="33"/>
      <c r="G5" s="33"/>
      <c r="H5" s="8"/>
      <c r="I5" s="8"/>
      <c r="J5" s="8"/>
      <c r="K5" s="8"/>
      <c r="L5" s="8"/>
      <c r="M5" s="8"/>
      <c r="N5" s="8"/>
      <c r="O5" s="8"/>
    </row>
    <row r="6" spans="1:15" ht="61.5" customHeight="1">
      <c r="A6" s="74"/>
      <c r="B6" s="75" t="s">
        <v>60</v>
      </c>
      <c r="C6" s="33"/>
      <c r="D6" s="33"/>
      <c r="E6" s="33"/>
      <c r="F6" s="33"/>
      <c r="G6" s="33"/>
      <c r="H6" s="8"/>
      <c r="I6" s="8"/>
      <c r="J6" s="8"/>
      <c r="K6" s="8"/>
      <c r="L6" s="8"/>
      <c r="M6" s="8"/>
      <c r="N6" s="8"/>
      <c r="O6" s="8"/>
    </row>
    <row r="7" spans="1:15" ht="30.75" customHeight="1">
      <c r="A7" s="74"/>
      <c r="B7" s="75" t="s">
        <v>23</v>
      </c>
      <c r="C7" s="33"/>
      <c r="D7" s="33"/>
      <c r="E7" s="33"/>
      <c r="F7" s="33"/>
      <c r="G7" s="33"/>
      <c r="H7" s="8"/>
      <c r="I7" s="8"/>
      <c r="J7" s="8"/>
      <c r="K7" s="8"/>
      <c r="L7" s="8"/>
      <c r="M7" s="8"/>
      <c r="N7" s="8"/>
      <c r="O7" s="8"/>
    </row>
    <row r="8" spans="1:15" ht="33.75" customHeight="1">
      <c r="A8" s="74"/>
      <c r="B8" s="77" t="s">
        <v>24</v>
      </c>
      <c r="C8" s="20" t="s">
        <v>26</v>
      </c>
      <c r="D8" s="20" t="s">
        <v>12</v>
      </c>
      <c r="E8" s="20">
        <v>196</v>
      </c>
      <c r="F8" s="20">
        <v>0</v>
      </c>
      <c r="G8" s="20">
        <f>E8+F8</f>
        <v>196</v>
      </c>
      <c r="H8" s="8"/>
      <c r="I8" s="8"/>
      <c r="J8" s="8"/>
      <c r="K8" s="8"/>
      <c r="L8" s="8"/>
      <c r="M8" s="8"/>
      <c r="N8" s="8"/>
      <c r="O8" s="8"/>
    </row>
    <row r="9" spans="1:15" ht="82.5" customHeight="1">
      <c r="A9" s="74"/>
      <c r="B9" s="77" t="s">
        <v>25</v>
      </c>
      <c r="C9" s="20" t="s">
        <v>27</v>
      </c>
      <c r="D9" s="29" t="s">
        <v>63</v>
      </c>
      <c r="E9" s="97">
        <f>'п1-9 '!D49</f>
        <v>38703840.00199427</v>
      </c>
      <c r="F9" s="97">
        <f>'п1-9 '!E49</f>
        <v>5584</v>
      </c>
      <c r="G9" s="97">
        <f>E9+F9</f>
        <v>38709424.00199427</v>
      </c>
      <c r="H9" s="34"/>
      <c r="I9" s="8"/>
      <c r="J9" s="8"/>
      <c r="K9" s="8"/>
      <c r="L9" s="8"/>
      <c r="M9" s="8"/>
      <c r="N9" s="8"/>
      <c r="O9" s="8"/>
    </row>
    <row r="10" spans="1:15" ht="27.75" customHeight="1">
      <c r="A10" s="74"/>
      <c r="B10" s="75" t="s">
        <v>31</v>
      </c>
      <c r="C10" s="33"/>
      <c r="D10" s="33"/>
      <c r="E10" s="33"/>
      <c r="F10" s="33"/>
      <c r="G10" s="33"/>
      <c r="H10" s="8"/>
      <c r="I10" s="8"/>
      <c r="J10" s="8"/>
      <c r="K10" s="8"/>
      <c r="L10" s="8"/>
      <c r="M10" s="8"/>
      <c r="N10" s="8"/>
      <c r="O10" s="8"/>
    </row>
    <row r="11" spans="1:15" ht="82.5" customHeight="1">
      <c r="A11" s="74"/>
      <c r="B11" s="76" t="s">
        <v>33</v>
      </c>
      <c r="C11" s="20" t="s">
        <v>26</v>
      </c>
      <c r="D11" s="42" t="s">
        <v>64</v>
      </c>
      <c r="E11" s="42">
        <v>7686</v>
      </c>
      <c r="F11" s="42"/>
      <c r="G11" s="20">
        <f>E11+F11</f>
        <v>7686</v>
      </c>
      <c r="H11" s="8"/>
      <c r="I11" s="8"/>
      <c r="J11" s="8"/>
      <c r="K11" s="8"/>
      <c r="L11" s="8"/>
      <c r="M11" s="8"/>
      <c r="N11" s="8"/>
      <c r="O11" s="8"/>
    </row>
    <row r="12" spans="1:15" ht="84.75" customHeight="1">
      <c r="A12" s="74"/>
      <c r="B12" s="76" t="s">
        <v>34</v>
      </c>
      <c r="C12" s="20" t="s">
        <v>26</v>
      </c>
      <c r="D12" s="42" t="s">
        <v>64</v>
      </c>
      <c r="E12" s="42">
        <v>1236</v>
      </c>
      <c r="F12" s="42"/>
      <c r="G12" s="20">
        <f>E12+F12</f>
        <v>1236</v>
      </c>
      <c r="H12" s="8"/>
      <c r="I12" s="8"/>
      <c r="J12" s="8"/>
      <c r="K12" s="8"/>
      <c r="L12" s="8"/>
      <c r="M12" s="8"/>
      <c r="N12" s="8"/>
      <c r="O12" s="8"/>
    </row>
    <row r="13" spans="1:15" ht="24.75" customHeight="1">
      <c r="A13" s="74"/>
      <c r="B13" s="78" t="s">
        <v>38</v>
      </c>
      <c r="C13" s="33"/>
      <c r="D13" s="33"/>
      <c r="E13" s="33"/>
      <c r="F13" s="33"/>
      <c r="G13" s="33"/>
      <c r="H13" s="8"/>
      <c r="I13" s="8"/>
      <c r="J13" s="8"/>
      <c r="K13" s="8"/>
      <c r="L13" s="8"/>
      <c r="M13" s="8"/>
      <c r="N13" s="8"/>
      <c r="O13" s="8"/>
    </row>
    <row r="14" spans="1:15" ht="53.25" customHeight="1">
      <c r="A14" s="74"/>
      <c r="B14" s="79" t="s">
        <v>35</v>
      </c>
      <c r="C14" s="20" t="s">
        <v>26</v>
      </c>
      <c r="D14" s="20" t="s">
        <v>13</v>
      </c>
      <c r="E14" s="43">
        <f>E11/E8</f>
        <v>39.214285714285715</v>
      </c>
      <c r="F14" s="20"/>
      <c r="G14" s="92">
        <f>E14+F14</f>
        <v>39.214285714285715</v>
      </c>
      <c r="H14" s="8"/>
      <c r="I14" s="8"/>
      <c r="J14" s="8"/>
      <c r="K14" s="8"/>
      <c r="L14" s="8"/>
      <c r="M14" s="8"/>
      <c r="N14" s="8"/>
      <c r="O14" s="8"/>
    </row>
    <row r="15" spans="1:15" ht="31.5" customHeight="1">
      <c r="A15" s="74"/>
      <c r="B15" s="80" t="s">
        <v>43</v>
      </c>
      <c r="C15" s="20" t="s">
        <v>26</v>
      </c>
      <c r="D15" s="20" t="s">
        <v>13</v>
      </c>
      <c r="E15" s="43">
        <f>E12/E8</f>
        <v>6.3061224489795915</v>
      </c>
      <c r="F15" s="20"/>
      <c r="G15" s="92">
        <f>E15+F15</f>
        <v>6.3061224489795915</v>
      </c>
      <c r="H15" s="8"/>
      <c r="I15" s="8"/>
      <c r="J15" s="8"/>
      <c r="K15" s="8"/>
      <c r="L15" s="8"/>
      <c r="M15" s="8"/>
      <c r="N15" s="8"/>
      <c r="O15" s="8"/>
    </row>
    <row r="16" spans="1:15" ht="32.25" customHeight="1">
      <c r="A16" s="74"/>
      <c r="B16" s="76" t="s">
        <v>36</v>
      </c>
      <c r="C16" s="20" t="s">
        <v>27</v>
      </c>
      <c r="D16" s="20" t="s">
        <v>13</v>
      </c>
      <c r="E16" s="97">
        <f>E9/E8</f>
        <v>197468.57143874626</v>
      </c>
      <c r="F16" s="97"/>
      <c r="G16" s="97">
        <f>E16+F16</f>
        <v>197468.57143874626</v>
      </c>
      <c r="H16" s="8"/>
      <c r="I16" s="8"/>
      <c r="J16" s="8"/>
      <c r="K16" s="8"/>
      <c r="L16" s="8"/>
      <c r="M16" s="8"/>
      <c r="N16" s="8"/>
      <c r="O16" s="8"/>
    </row>
    <row r="17" spans="1:15" ht="30" customHeight="1">
      <c r="A17" s="74"/>
      <c r="B17" s="75" t="s">
        <v>2</v>
      </c>
      <c r="C17" s="33"/>
      <c r="D17" s="20"/>
      <c r="E17" s="20"/>
      <c r="F17" s="20"/>
      <c r="G17" s="20"/>
      <c r="H17" s="8"/>
      <c r="I17" s="8"/>
      <c r="J17" s="8"/>
      <c r="K17" s="8"/>
      <c r="L17" s="8"/>
      <c r="M17" s="8"/>
      <c r="N17" s="8"/>
      <c r="O17" s="8"/>
    </row>
    <row r="18" spans="1:15" ht="36.75" customHeight="1">
      <c r="A18" s="74"/>
      <c r="B18" s="76" t="s">
        <v>28</v>
      </c>
      <c r="C18" s="20" t="s">
        <v>3</v>
      </c>
      <c r="D18" s="20" t="s">
        <v>13</v>
      </c>
      <c r="E18" s="20">
        <v>100</v>
      </c>
      <c r="F18" s="20"/>
      <c r="G18" s="20">
        <f>E18+F18</f>
        <v>100</v>
      </c>
      <c r="H18" s="8"/>
      <c r="I18" s="8"/>
      <c r="J18" s="8"/>
      <c r="K18" s="8"/>
      <c r="L18" s="8"/>
      <c r="M18" s="8"/>
      <c r="N18" s="8"/>
      <c r="O18" s="8"/>
    </row>
    <row r="19" spans="1:15" ht="23.25" customHeight="1">
      <c r="A19" s="74">
        <v>2</v>
      </c>
      <c r="B19" s="75" t="s">
        <v>20</v>
      </c>
      <c r="C19" s="20"/>
      <c r="D19" s="24"/>
      <c r="E19" s="24"/>
      <c r="F19" s="24"/>
      <c r="G19" s="24"/>
      <c r="H19" s="8"/>
      <c r="I19" s="8"/>
      <c r="J19" s="8"/>
      <c r="K19" s="8"/>
      <c r="L19" s="8"/>
      <c r="M19" s="8"/>
      <c r="N19" s="8"/>
      <c r="O19" s="8"/>
    </row>
    <row r="20" spans="1:15" ht="23.25" customHeight="1">
      <c r="A20" s="74"/>
      <c r="B20" s="75" t="s">
        <v>21</v>
      </c>
      <c r="C20" s="20"/>
      <c r="D20" s="24"/>
      <c r="E20" s="24"/>
      <c r="F20" s="98"/>
      <c r="G20" s="24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19"/>
      <c r="B21" s="35" t="s">
        <v>23</v>
      </c>
      <c r="C21" s="20"/>
      <c r="D21" s="24"/>
      <c r="E21" s="24"/>
      <c r="F21" s="24"/>
      <c r="G21" s="24"/>
      <c r="H21" s="8"/>
      <c r="I21" s="8"/>
      <c r="J21" s="8"/>
      <c r="K21" s="8"/>
      <c r="L21" s="8"/>
      <c r="M21" s="8"/>
      <c r="N21" s="8"/>
      <c r="O21" s="8"/>
    </row>
    <row r="22" spans="1:15" ht="30.75" customHeight="1">
      <c r="A22" s="19"/>
      <c r="B22" s="33" t="s">
        <v>29</v>
      </c>
      <c r="C22" s="20" t="s">
        <v>27</v>
      </c>
      <c r="D22" s="24" t="s">
        <v>30</v>
      </c>
      <c r="E22" s="98">
        <v>0</v>
      </c>
      <c r="F22" s="97">
        <v>225783</v>
      </c>
      <c r="G22" s="97">
        <f>E22+F22</f>
        <v>225783</v>
      </c>
      <c r="H22" s="41"/>
      <c r="I22" s="8"/>
      <c r="J22" s="8"/>
      <c r="K22" s="8"/>
      <c r="L22" s="8"/>
      <c r="M22" s="8"/>
      <c r="N22" s="8"/>
      <c r="O22" s="8"/>
    </row>
    <row r="23" spans="1:15" ht="54.75" customHeight="1">
      <c r="A23" s="19"/>
      <c r="B23" s="33" t="s">
        <v>92</v>
      </c>
      <c r="C23" s="20" t="s">
        <v>27</v>
      </c>
      <c r="D23" s="24" t="s">
        <v>30</v>
      </c>
      <c r="E23" s="98">
        <v>0</v>
      </c>
      <c r="F23" s="97">
        <f>15000+1496155</f>
        <v>1511155</v>
      </c>
      <c r="G23" s="97">
        <f>E23+F23</f>
        <v>1511155</v>
      </c>
      <c r="H23" s="8"/>
      <c r="I23" s="8"/>
      <c r="J23" s="8"/>
      <c r="K23" s="8"/>
      <c r="L23" s="8"/>
      <c r="M23" s="8"/>
      <c r="N23" s="8"/>
      <c r="O23" s="8"/>
    </row>
    <row r="24" spans="1:15" ht="19.5" customHeight="1">
      <c r="A24" s="19"/>
      <c r="B24" s="35" t="s">
        <v>31</v>
      </c>
      <c r="C24" s="20"/>
      <c r="D24" s="24"/>
      <c r="E24" s="24"/>
      <c r="F24" s="20"/>
      <c r="G24" s="20"/>
      <c r="H24" s="8"/>
      <c r="I24" s="8"/>
      <c r="J24" s="8"/>
      <c r="K24" s="8"/>
      <c r="L24" s="8"/>
      <c r="M24" s="8"/>
      <c r="N24" s="8"/>
      <c r="O24" s="8"/>
    </row>
    <row r="25" spans="1:15" ht="24" customHeight="1">
      <c r="A25" s="19"/>
      <c r="B25" s="102" t="s">
        <v>32</v>
      </c>
      <c r="C25" s="20" t="s">
        <v>26</v>
      </c>
      <c r="D25" s="24" t="s">
        <v>30</v>
      </c>
      <c r="E25" s="24"/>
      <c r="F25" s="42">
        <v>12</v>
      </c>
      <c r="G25" s="20">
        <f aca="true" t="shared" si="0" ref="G25:G31">E25+F25</f>
        <v>12</v>
      </c>
      <c r="H25" s="8"/>
      <c r="I25" s="8"/>
      <c r="J25" s="8"/>
      <c r="K25" s="8"/>
      <c r="L25" s="8"/>
      <c r="M25" s="8"/>
      <c r="N25" s="8"/>
      <c r="O25" s="8"/>
    </row>
    <row r="26" spans="1:15" ht="51.75" customHeight="1">
      <c r="A26" s="19"/>
      <c r="B26" s="102" t="s">
        <v>90</v>
      </c>
      <c r="C26" s="20" t="s">
        <v>26</v>
      </c>
      <c r="D26" s="24" t="s">
        <v>30</v>
      </c>
      <c r="E26" s="24"/>
      <c r="F26" s="42">
        <v>1</v>
      </c>
      <c r="G26" s="20">
        <v>1</v>
      </c>
      <c r="H26" s="8"/>
      <c r="I26" s="8"/>
      <c r="J26" s="8"/>
      <c r="K26" s="8"/>
      <c r="L26" s="8"/>
      <c r="M26" s="8"/>
      <c r="N26" s="8"/>
      <c r="O26" s="8"/>
    </row>
    <row r="27" spans="1:15" ht="20.25" customHeight="1">
      <c r="A27" s="19"/>
      <c r="B27" s="103" t="s">
        <v>38</v>
      </c>
      <c r="C27" s="20"/>
      <c r="D27" s="24"/>
      <c r="E27" s="24"/>
      <c r="F27" s="20"/>
      <c r="G27" s="20"/>
      <c r="H27" s="8"/>
      <c r="I27" s="8"/>
      <c r="J27" s="8"/>
      <c r="K27" s="8"/>
      <c r="L27" s="8"/>
      <c r="M27" s="8"/>
      <c r="N27" s="8"/>
      <c r="O27" s="8"/>
    </row>
    <row r="28" spans="1:15" ht="42" customHeight="1">
      <c r="A28" s="19"/>
      <c r="B28" s="102" t="s">
        <v>37</v>
      </c>
      <c r="C28" s="20" t="s">
        <v>27</v>
      </c>
      <c r="D28" s="24" t="s">
        <v>13</v>
      </c>
      <c r="E28" s="99">
        <v>0</v>
      </c>
      <c r="F28" s="97">
        <f>F22/F25</f>
        <v>18815.25</v>
      </c>
      <c r="G28" s="97">
        <f t="shared" si="0"/>
        <v>18815.25</v>
      </c>
      <c r="H28" s="56"/>
      <c r="I28" s="8"/>
      <c r="J28" s="8"/>
      <c r="K28" s="8"/>
      <c r="L28" s="8"/>
      <c r="M28" s="8"/>
      <c r="N28" s="8"/>
      <c r="O28" s="8"/>
    </row>
    <row r="29" spans="1:15" ht="68.25" customHeight="1">
      <c r="A29" s="19"/>
      <c r="B29" s="102" t="s">
        <v>93</v>
      </c>
      <c r="C29" s="20" t="s">
        <v>27</v>
      </c>
      <c r="D29" s="24" t="s">
        <v>13</v>
      </c>
      <c r="E29" s="99">
        <v>0</v>
      </c>
      <c r="F29" s="97">
        <f>F23/F26</f>
        <v>1511155</v>
      </c>
      <c r="G29" s="97">
        <f t="shared" si="0"/>
        <v>1511155</v>
      </c>
      <c r="H29" s="8"/>
      <c r="I29" s="8"/>
      <c r="J29" s="8"/>
      <c r="K29" s="8"/>
      <c r="L29" s="8"/>
      <c r="M29" s="8"/>
      <c r="N29" s="8"/>
      <c r="O29" s="8"/>
    </row>
    <row r="30" spans="1:15" ht="30" customHeight="1">
      <c r="A30" s="74"/>
      <c r="B30" s="104" t="s">
        <v>2</v>
      </c>
      <c r="C30" s="33"/>
      <c r="D30" s="20"/>
      <c r="E30" s="20"/>
      <c r="F30" s="20"/>
      <c r="G30" s="20">
        <f t="shared" si="0"/>
        <v>0</v>
      </c>
      <c r="H30" s="8"/>
      <c r="I30" s="8"/>
      <c r="J30" s="8"/>
      <c r="K30" s="8"/>
      <c r="L30" s="8"/>
      <c r="M30" s="8"/>
      <c r="N30" s="8"/>
      <c r="O30" s="8"/>
    </row>
    <row r="31" spans="1:15" ht="27" customHeight="1">
      <c r="A31" s="74"/>
      <c r="B31" s="102" t="s">
        <v>85</v>
      </c>
      <c r="C31" s="20" t="s">
        <v>3</v>
      </c>
      <c r="D31" s="20" t="s">
        <v>86</v>
      </c>
      <c r="E31" s="20"/>
      <c r="F31" s="20">
        <v>100</v>
      </c>
      <c r="G31" s="20">
        <f t="shared" si="0"/>
        <v>100</v>
      </c>
      <c r="H31" s="8"/>
      <c r="I31" s="8"/>
      <c r="J31" s="8"/>
      <c r="K31" s="8"/>
      <c r="L31" s="8"/>
      <c r="M31" s="8"/>
      <c r="N31" s="8"/>
      <c r="O31" s="8"/>
    </row>
    <row r="32" spans="1:15" ht="14.25" customHeight="1">
      <c r="A32" s="100"/>
      <c r="B32" s="101"/>
      <c r="C32" s="87"/>
      <c r="D32" s="87"/>
      <c r="E32" s="87"/>
      <c r="F32" s="87"/>
      <c r="G32" s="87"/>
      <c r="H32" s="105">
        <f>F22+F23+F9</f>
        <v>1742522</v>
      </c>
      <c r="I32" s="8"/>
      <c r="J32" s="8"/>
      <c r="K32" s="8"/>
      <c r="L32" s="8"/>
      <c r="M32" s="8"/>
      <c r="N32" s="8"/>
      <c r="O32" s="8"/>
    </row>
    <row r="33" spans="1:15" ht="15.75" customHeight="1">
      <c r="A33" s="100"/>
      <c r="B33" s="101"/>
      <c r="C33" s="87"/>
      <c r="D33" s="87"/>
      <c r="E33" s="87"/>
      <c r="F33" s="87"/>
      <c r="G33" s="87"/>
      <c r="H33" s="105">
        <f>E9</f>
        <v>38703840.00199427</v>
      </c>
      <c r="I33" s="8"/>
      <c r="J33" s="8"/>
      <c r="K33" s="8"/>
      <c r="L33" s="8"/>
      <c r="M33" s="8"/>
      <c r="N33" s="8"/>
      <c r="O33" s="8"/>
    </row>
    <row r="34" spans="1:15" ht="15.75" customHeight="1">
      <c r="A34" s="100"/>
      <c r="B34" s="101"/>
      <c r="C34" s="87"/>
      <c r="D34" s="87"/>
      <c r="E34" s="87"/>
      <c r="F34" s="87"/>
      <c r="G34" s="87"/>
      <c r="H34" s="105">
        <f>'п1-9 '!D51</f>
        <v>38703840.00199427</v>
      </c>
      <c r="I34" s="8"/>
      <c r="J34" s="8"/>
      <c r="K34" s="8"/>
      <c r="L34" s="8"/>
      <c r="M34" s="8"/>
      <c r="N34" s="8"/>
      <c r="O34" s="8"/>
    </row>
    <row r="35" ht="12.75">
      <c r="H35" s="106">
        <f>H34-H33</f>
        <v>0</v>
      </c>
    </row>
    <row r="36" ht="12.75">
      <c r="H36" s="106">
        <f>H32-'п1-9 '!E51</f>
        <v>0</v>
      </c>
    </row>
    <row r="37" spans="1:14" s="62" customFormat="1" ht="20.25">
      <c r="A37" s="81" t="s">
        <v>39</v>
      </c>
      <c r="B37" s="65"/>
      <c r="C37" s="89"/>
      <c r="D37" s="82"/>
      <c r="E37" s="65"/>
      <c r="F37" s="67" t="s">
        <v>41</v>
      </c>
      <c r="G37" s="89"/>
      <c r="H37" s="89"/>
      <c r="I37" s="89"/>
      <c r="J37" s="65"/>
      <c r="K37" s="65"/>
      <c r="L37" s="65"/>
      <c r="M37" s="65"/>
      <c r="N37" s="65"/>
    </row>
    <row r="38" spans="1:14" ht="14.25" customHeight="1">
      <c r="A38" s="1"/>
      <c r="B38" s="53"/>
      <c r="C38" s="36"/>
      <c r="D38" s="83" t="s">
        <v>40</v>
      </c>
      <c r="F38" s="140" t="s">
        <v>42</v>
      </c>
      <c r="G38" s="139"/>
      <c r="H38" s="139"/>
      <c r="I38" s="139"/>
      <c r="J38" s="8"/>
      <c r="K38" s="8"/>
      <c r="L38" s="8"/>
      <c r="M38" s="8"/>
      <c r="N38" s="8"/>
    </row>
    <row r="39" spans="1:14" ht="14.25" customHeight="1">
      <c r="A39" s="1"/>
      <c r="C39" s="36"/>
      <c r="D39" s="36"/>
      <c r="F39" s="37"/>
      <c r="G39" s="37"/>
      <c r="H39" s="37"/>
      <c r="I39" s="37"/>
      <c r="J39" s="8"/>
      <c r="K39" s="8"/>
      <c r="L39" s="8"/>
      <c r="M39" s="8"/>
      <c r="N39" s="8"/>
    </row>
    <row r="40" spans="1:14" ht="14.25" customHeight="1">
      <c r="A40" s="1"/>
      <c r="C40" s="36"/>
      <c r="D40" s="36"/>
      <c r="F40" s="37"/>
      <c r="G40" s="37"/>
      <c r="H40" s="37"/>
      <c r="I40" s="37"/>
      <c r="J40" s="8"/>
      <c r="K40" s="8"/>
      <c r="L40" s="8"/>
      <c r="M40" s="8"/>
      <c r="N40" s="8"/>
    </row>
    <row r="41" spans="1:14" ht="18.75" customHeight="1">
      <c r="A41" s="15"/>
      <c r="B41" s="8"/>
      <c r="C41" s="36"/>
      <c r="D41" s="36"/>
      <c r="F41" s="37"/>
      <c r="G41" s="37"/>
      <c r="H41" s="37"/>
      <c r="I41" s="37"/>
      <c r="J41" s="8"/>
      <c r="K41" s="8"/>
      <c r="L41" s="8"/>
      <c r="M41" s="8"/>
      <c r="N41" s="8"/>
    </row>
    <row r="42" spans="1:14" s="62" customFormat="1" ht="20.25">
      <c r="A42" s="81" t="s">
        <v>11</v>
      </c>
      <c r="B42" s="65"/>
      <c r="C42" s="89"/>
      <c r="D42" s="65"/>
      <c r="E42" s="65"/>
      <c r="F42" s="65"/>
      <c r="G42" s="65"/>
      <c r="H42" s="89"/>
      <c r="I42" s="89"/>
      <c r="J42" s="65"/>
      <c r="K42" s="65"/>
      <c r="L42" s="65"/>
      <c r="M42" s="65"/>
      <c r="N42" s="65"/>
    </row>
    <row r="43" spans="1:14" s="62" customFormat="1" ht="20.25">
      <c r="A43" s="81" t="s">
        <v>47</v>
      </c>
      <c r="B43" s="65"/>
      <c r="C43" s="89"/>
      <c r="D43" s="82"/>
      <c r="E43" s="65"/>
      <c r="F43" s="67" t="s">
        <v>48</v>
      </c>
      <c r="G43" s="89"/>
      <c r="H43" s="89"/>
      <c r="I43" s="89"/>
      <c r="J43" s="65"/>
      <c r="K43" s="65"/>
      <c r="L43" s="65"/>
      <c r="M43" s="65"/>
      <c r="N43" s="65"/>
    </row>
    <row r="44" spans="1:14" ht="18.75">
      <c r="A44" s="18"/>
      <c r="B44" s="8"/>
      <c r="C44" s="36"/>
      <c r="D44" s="83" t="s">
        <v>40</v>
      </c>
      <c r="F44" s="140" t="s">
        <v>42</v>
      </c>
      <c r="G44" s="139"/>
      <c r="H44" s="139"/>
      <c r="I44" s="139"/>
      <c r="J44" s="8"/>
      <c r="K44" s="8"/>
      <c r="L44" s="8"/>
      <c r="M44" s="8"/>
      <c r="N44" s="8"/>
    </row>
    <row r="45" spans="1:14" ht="12.75">
      <c r="A45" s="30"/>
      <c r="B45" s="8"/>
      <c r="C45" s="8"/>
      <c r="D45" s="8"/>
      <c r="E45" s="36"/>
      <c r="F45" s="36"/>
      <c r="H45" s="37"/>
      <c r="I45" s="37"/>
      <c r="J45" s="8"/>
      <c r="K45" s="8"/>
      <c r="L45" s="8"/>
      <c r="M45" s="8"/>
      <c r="N45" s="8"/>
    </row>
  </sheetData>
  <sheetProtection/>
  <mergeCells count="4">
    <mergeCell ref="H38:I38"/>
    <mergeCell ref="H44:I44"/>
    <mergeCell ref="F38:G38"/>
    <mergeCell ref="F44:G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1"/>
  <rowBreaks count="1" manualBreakCount="1">
    <brk id="23" max="6" man="1"/>
  </rowBreaks>
  <colBreaks count="1" manualBreakCount="1">
    <brk id="7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BUH2016_2</cp:lastModifiedBy>
  <cp:lastPrinted>2019-02-21T18:27:59Z</cp:lastPrinted>
  <dcterms:created xsi:type="dcterms:W3CDTF">2016-05-24T06:09:08Z</dcterms:created>
  <dcterms:modified xsi:type="dcterms:W3CDTF">2019-03-17T12:02:58Z</dcterms:modified>
  <cp:category/>
  <cp:version/>
  <cp:contentType/>
  <cp:contentStatus/>
</cp:coreProperties>
</file>